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5" windowWidth="24420" windowHeight="5535" activeTab="0"/>
  </bookViews>
  <sheets>
    <sheet name="201507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<sst xmlns="http://schemas.openxmlformats.org/spreadsheetml/2006/main" count="105" uniqueCount="105">
  <si>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Schl. Nr.</t>
  </si>
  <si>
    <t>Natürliche Bevölkerungsbewegung</t>
  </si>
  <si>
    <t>Wanderungen über Kreisgrenzen</t>
  </si>
  <si>
    <t>Zu- (+) oder Abnahme (-) insgesamt</t>
  </si>
  <si>
    <t>Lebend-geborene</t>
  </si>
  <si>
    <t xml:space="preserve">darunter Ausländer </t>
  </si>
  <si>
    <t>Ge-storbene</t>
  </si>
  <si>
    <t>Geburten-überschuss (+) oder -defizit (-)</t>
  </si>
  <si>
    <t>Zu-
gezogene</t>
  </si>
  <si>
    <t>Fort-gezogene</t>
  </si>
  <si>
    <t>Wanderungs-gewinn (+) oder -verlust  (-)</t>
  </si>
  <si>
    <r>
      <t>Kreisangehörige Städte mit rund 50 000 und mehr Einwohnern</t>
    </r>
    <r>
      <rPr>
        <vertAlign val="superscript"/>
        <sz val="6"/>
        <rFont val="NDSFrutiger 55 Roman"/>
        <family val="0"/>
      </rPr>
      <t xml:space="preserve"> 2)</t>
    </r>
  </si>
  <si>
    <t>241001</t>
  </si>
  <si>
    <t>152012</t>
  </si>
  <si>
    <t>157006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</si>
  <si>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</si>
  <si>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</si>
  <si>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</si>
  <si>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</si>
  <si>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</si>
  <si>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</si>
  <si>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</si>
  <si>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</si>
  <si>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</si>
  <si>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</si>
  <si>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</si>
  <si>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</si>
  <si>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Kreisfreie Stadt                           Landkreis                                                         Statistische Region                                                                                    Land</t>
  </si>
  <si>
    <t>3) Gebiet weist eine durch bestandsrelevante Korrekturen bedingte Bevölkerungsabnahme/-zunahme auf, dadurch ist die Summe aus Bevölkerungsstand Vormonat, Natürliche</t>
  </si>
  <si>
    <t>Bevölkerungsbewegung und Wanderungen mit dem Bevölkerungsstand aktueller Monat nicht identisch.</t>
  </si>
  <si>
    <t>1) vorläufiges Ergebnis. - 2) Spalten 6 bis 8: Wanderungen über Stadtgrenzen.</t>
  </si>
  <si>
    <t>Lingen (Ems), Stadt</t>
  </si>
  <si>
    <r>
      <t>Wolfsburg, Stadt</t>
    </r>
    <r>
      <rPr>
        <vertAlign val="superscript"/>
        <sz val="6"/>
        <rFont val="NDSFrutiger 45 Light"/>
        <family val="0"/>
      </rPr>
      <t xml:space="preserve"> </t>
    </r>
  </si>
  <si>
    <r>
      <t xml:space="preserve">Göttingen </t>
    </r>
    <r>
      <rPr>
        <vertAlign val="superscript"/>
        <sz val="6"/>
        <rFont val="NDSFrutiger 45 Light"/>
        <family val="0"/>
      </rPr>
      <t>3)</t>
    </r>
  </si>
  <si>
    <r>
      <t>Northeim</t>
    </r>
    <r>
      <rPr>
        <vertAlign val="superscript"/>
        <sz val="6"/>
        <rFont val="NDSFrutiger 45 Light"/>
        <family val="0"/>
      </rPr>
      <t xml:space="preserve"> 3)</t>
    </r>
  </si>
  <si>
    <r>
      <t xml:space="preserve">Peine </t>
    </r>
    <r>
      <rPr>
        <vertAlign val="superscript"/>
        <sz val="6"/>
        <rFont val="NDSFrutiger 45 Light"/>
        <family val="0"/>
      </rPr>
      <t>3)</t>
    </r>
  </si>
  <si>
    <r>
      <t xml:space="preserve">Wolfenbüttel </t>
    </r>
    <r>
      <rPr>
        <vertAlign val="superscript"/>
        <sz val="6"/>
        <rFont val="NDSFrutiger 45 Light"/>
        <family val="0"/>
      </rPr>
      <t>3)</t>
    </r>
  </si>
  <si>
    <r>
      <t>Region Hannover</t>
    </r>
    <r>
      <rPr>
        <vertAlign val="superscript"/>
        <sz val="6"/>
        <rFont val="NDSFrutiger 45 Light"/>
        <family val="0"/>
      </rPr>
      <t xml:space="preserve"> 3)</t>
    </r>
  </si>
  <si>
    <r>
      <t xml:space="preserve">Diepholz </t>
    </r>
    <r>
      <rPr>
        <vertAlign val="superscript"/>
        <sz val="6"/>
        <rFont val="NDSFrutiger 45 Light"/>
        <family val="0"/>
      </rPr>
      <t>3)</t>
    </r>
  </si>
  <si>
    <r>
      <t>Hameln-Pyrmont</t>
    </r>
    <r>
      <rPr>
        <vertAlign val="superscript"/>
        <sz val="6"/>
        <rFont val="NDSFrutiger 45 Light"/>
        <family val="0"/>
      </rPr>
      <t xml:space="preserve"> 3)</t>
    </r>
  </si>
  <si>
    <r>
      <t xml:space="preserve">Hildesheim </t>
    </r>
    <r>
      <rPr>
        <vertAlign val="superscript"/>
        <sz val="6"/>
        <rFont val="NDSFrutiger 45 Light"/>
        <family val="0"/>
      </rPr>
      <t>3)</t>
    </r>
  </si>
  <si>
    <r>
      <t xml:space="preserve">Rotenburg (Wümme) </t>
    </r>
    <r>
      <rPr>
        <vertAlign val="superscript"/>
        <sz val="6"/>
        <rFont val="NDSFrutiger 45 Light"/>
        <family val="0"/>
      </rPr>
      <t>3)</t>
    </r>
  </si>
  <si>
    <r>
      <t xml:space="preserve">Heidekreis </t>
    </r>
    <r>
      <rPr>
        <vertAlign val="superscript"/>
        <sz val="6"/>
        <rFont val="NDSFrutiger 45 Light"/>
        <family val="0"/>
      </rPr>
      <t>3)</t>
    </r>
  </si>
  <si>
    <r>
      <t>Stade</t>
    </r>
    <r>
      <rPr>
        <vertAlign val="superscript"/>
        <sz val="6"/>
        <rFont val="NDSFrutiger 45 Light"/>
        <family val="0"/>
      </rPr>
      <t xml:space="preserve"> 3)</t>
    </r>
  </si>
  <si>
    <r>
      <t xml:space="preserve">Emden, Stadt </t>
    </r>
    <r>
      <rPr>
        <vertAlign val="superscript"/>
        <sz val="6"/>
        <rFont val="NDSFrutiger 45 Light"/>
        <family val="0"/>
      </rPr>
      <t>3)</t>
    </r>
  </si>
  <si>
    <r>
      <t>Oldenburg (Oldb), Stadt</t>
    </r>
    <r>
      <rPr>
        <vertAlign val="superscript"/>
        <sz val="6"/>
        <rFont val="NDSFrutiger 45 Light"/>
        <family val="0"/>
      </rPr>
      <t xml:space="preserve"> 3)</t>
    </r>
  </si>
  <si>
    <r>
      <t xml:space="preserve">Wilhelmshaven, Stadt </t>
    </r>
    <r>
      <rPr>
        <vertAlign val="superscript"/>
        <sz val="6"/>
        <rFont val="NDSFrutiger 45 Light"/>
        <family val="0"/>
      </rPr>
      <t>3)</t>
    </r>
  </si>
  <si>
    <r>
      <t xml:space="preserve">Oldenburg </t>
    </r>
    <r>
      <rPr>
        <vertAlign val="superscript"/>
        <sz val="6"/>
        <rFont val="NDSFrutiger 45 Light"/>
        <family val="0"/>
      </rPr>
      <t>3)</t>
    </r>
  </si>
  <si>
    <r>
      <t xml:space="preserve">Osnabrück </t>
    </r>
    <r>
      <rPr>
        <vertAlign val="superscript"/>
        <sz val="6"/>
        <rFont val="NDSFrutiger 45 Light"/>
        <family val="0"/>
      </rPr>
      <t>3)</t>
    </r>
  </si>
  <si>
    <r>
      <t xml:space="preserve">Vechta </t>
    </r>
    <r>
      <rPr>
        <vertAlign val="superscript"/>
        <sz val="6"/>
        <rFont val="NDSFrutiger 45 Light"/>
        <family val="0"/>
      </rPr>
      <t>3)</t>
    </r>
  </si>
  <si>
    <r>
      <t xml:space="preserve">Niedersachsen </t>
    </r>
    <r>
      <rPr>
        <vertAlign val="superscript"/>
        <sz val="6"/>
        <rFont val="NDSFrutiger 55 Roman"/>
        <family val="0"/>
      </rPr>
      <t>3)</t>
    </r>
  </si>
  <si>
    <r>
      <t xml:space="preserve">Braunschweig </t>
    </r>
    <r>
      <rPr>
        <vertAlign val="superscript"/>
        <sz val="6"/>
        <rFont val="NDSFrutiger 55 Roman"/>
        <family val="0"/>
      </rPr>
      <t>3)</t>
    </r>
  </si>
  <si>
    <r>
      <t>Langenhagen, Stadt</t>
    </r>
    <r>
      <rPr>
        <vertAlign val="superscript"/>
        <sz val="6"/>
        <rFont val="NDSFrutiger 45 Light"/>
        <family val="0"/>
      </rPr>
      <t xml:space="preserve"> 3)</t>
    </r>
  </si>
  <si>
    <r>
      <t xml:space="preserve">dar.: Hannover, Landeshauptstadt </t>
    </r>
    <r>
      <rPr>
        <vertAlign val="superscript"/>
        <sz val="6"/>
        <rFont val="NDSFrutiger 45 Light"/>
        <family val="0"/>
      </rPr>
      <t>2) 3)</t>
    </r>
  </si>
  <si>
    <r>
      <t>Hannover</t>
    </r>
    <r>
      <rPr>
        <vertAlign val="superscript"/>
        <sz val="6"/>
        <rFont val="NDSFrutiger 55 Roman"/>
        <family val="0"/>
      </rPr>
      <t xml:space="preserve"> 3)</t>
    </r>
  </si>
  <si>
    <r>
      <t xml:space="preserve">Lüneburg </t>
    </r>
    <r>
      <rPr>
        <vertAlign val="superscript"/>
        <sz val="6"/>
        <rFont val="NDSFrutiger 55 Roman"/>
        <family val="0"/>
      </rPr>
      <t>3)</t>
    </r>
  </si>
  <si>
    <r>
      <t xml:space="preserve">Weser-Ems </t>
    </r>
    <r>
      <rPr>
        <vertAlign val="superscript"/>
        <sz val="6"/>
        <rFont val="NDSFrutiger 55 Roman"/>
        <family val="0"/>
      </rPr>
      <t>3)</t>
    </r>
  </si>
  <si>
    <r>
      <t xml:space="preserve">Salzgitter, Stadt </t>
    </r>
    <r>
      <rPr>
        <vertAlign val="superscript"/>
        <sz val="6"/>
        <rFont val="NDSFrutiger 45 Light"/>
        <family val="0"/>
      </rPr>
      <t>3)</t>
    </r>
  </si>
  <si>
    <r>
      <t xml:space="preserve">Celle, Stadt </t>
    </r>
    <r>
      <rPr>
        <vertAlign val="superscript"/>
        <sz val="6"/>
        <rFont val="NDSFrutiger 45 Light"/>
        <family val="0"/>
      </rPr>
      <t>3)</t>
    </r>
  </si>
  <si>
    <r>
      <t>Cuxhaven, Stadt</t>
    </r>
    <r>
      <rPr>
        <vertAlign val="superscript"/>
        <sz val="6"/>
        <rFont val="NDSFrutiger 45 Light"/>
        <family val="0"/>
      </rPr>
      <t xml:space="preserve"> 3)</t>
    </r>
  </si>
  <si>
    <r>
      <t xml:space="preserve">Hildesheim, Stadt </t>
    </r>
    <r>
      <rPr>
        <vertAlign val="superscript"/>
        <sz val="6"/>
        <rFont val="NDSFrutiger 45 Light"/>
        <family val="0"/>
      </rPr>
      <t>3)</t>
    </r>
  </si>
  <si>
    <r>
      <t>Stade, Hansestadt</t>
    </r>
    <r>
      <rPr>
        <vertAlign val="superscript"/>
        <sz val="6"/>
        <rFont val="NDSFrutiger 45 Light"/>
        <family val="0"/>
      </rPr>
      <t xml:space="preserve"> 3)</t>
    </r>
  </si>
  <si>
    <r>
      <t>Verden</t>
    </r>
    <r>
      <rPr>
        <vertAlign val="superscript"/>
        <sz val="6"/>
        <rFont val="NDSFrutiger 45 Light"/>
        <family val="0"/>
      </rPr>
      <t xml:space="preserve"> 3)</t>
    </r>
  </si>
  <si>
    <r>
      <t>Braunschweig, Stadt</t>
    </r>
    <r>
      <rPr>
        <vertAlign val="superscript"/>
        <sz val="6"/>
        <rFont val="NDSFrutiger 45 Light"/>
        <family val="0"/>
      </rPr>
      <t xml:space="preserve"> 3)</t>
    </r>
  </si>
  <si>
    <r>
      <t>Wolfenbüttel, Stadt</t>
    </r>
    <r>
      <rPr>
        <vertAlign val="superscript"/>
        <sz val="6"/>
        <rFont val="NDSFrutiger 45 Light"/>
        <family val="0"/>
      </rPr>
      <t xml:space="preserve"> 3)</t>
    </r>
  </si>
  <si>
    <r>
      <t>Celle</t>
    </r>
    <r>
      <rPr>
        <vertAlign val="superscript"/>
        <sz val="6"/>
        <rFont val="NDSFrutiger 45 Light"/>
        <family val="0"/>
      </rPr>
      <t xml:space="preserve"> 3)</t>
    </r>
  </si>
  <si>
    <r>
      <t>Osnabrück, Stadt</t>
    </r>
    <r>
      <rPr>
        <vertAlign val="superscript"/>
        <sz val="6"/>
        <rFont val="NDSFrutiger 45 Light"/>
        <family val="0"/>
      </rPr>
      <t xml:space="preserve"> 3)</t>
    </r>
  </si>
  <si>
    <r>
      <t>Peine, Stadt</t>
    </r>
    <r>
      <rPr>
        <vertAlign val="superscript"/>
        <sz val="6"/>
        <rFont val="NDSFrutiger 45 Light"/>
        <family val="0"/>
      </rPr>
      <t xml:space="preserve"> 3)</t>
    </r>
  </si>
  <si>
    <r>
      <t>Gifhorn</t>
    </r>
    <r>
      <rPr>
        <vertAlign val="superscript"/>
        <sz val="6"/>
        <rFont val="NDSFrutiger 45 Light"/>
        <family val="0"/>
      </rPr>
      <t xml:space="preserve"> 3)</t>
    </r>
  </si>
  <si>
    <r>
      <t>Osterode am Harz</t>
    </r>
    <r>
      <rPr>
        <vertAlign val="superscript"/>
        <sz val="6"/>
        <rFont val="NDSFrutiger 45 Light"/>
        <family val="0"/>
      </rPr>
      <t xml:space="preserve"> 3)</t>
    </r>
  </si>
  <si>
    <r>
      <t>Nienburg (Weser)</t>
    </r>
    <r>
      <rPr>
        <vertAlign val="superscript"/>
        <sz val="6"/>
        <rFont val="NDSFrutiger 45 Light"/>
        <family val="0"/>
      </rPr>
      <t xml:space="preserve">  3)</t>
    </r>
  </si>
  <si>
    <r>
      <t>Uelzen</t>
    </r>
    <r>
      <rPr>
        <vertAlign val="superscript"/>
        <sz val="6"/>
        <rFont val="NDSFrutiger 45 Light"/>
        <family val="0"/>
      </rPr>
      <t xml:space="preserve">  3)</t>
    </r>
  </si>
  <si>
    <r>
      <t xml:space="preserve">Delmenhorst, Stadt </t>
    </r>
    <r>
      <rPr>
        <vertAlign val="superscript"/>
        <sz val="6"/>
        <rFont val="NDSFrutiger 45 Light"/>
        <family val="0"/>
      </rPr>
      <t xml:space="preserve"> 3)</t>
    </r>
  </si>
  <si>
    <r>
      <t xml:space="preserve">Ammerland </t>
    </r>
    <r>
      <rPr>
        <vertAlign val="superscript"/>
        <sz val="6"/>
        <rFont val="NDSFrutiger 45 Light"/>
        <family val="0"/>
      </rPr>
      <t xml:space="preserve"> 3)</t>
    </r>
  </si>
  <si>
    <t>Friesland</t>
  </si>
  <si>
    <r>
      <t>Wesermarsch</t>
    </r>
    <r>
      <rPr>
        <vertAlign val="superscript"/>
        <sz val="6"/>
        <rFont val="NDSFrutiger 45 Light"/>
        <family val="0"/>
      </rPr>
      <t xml:space="preserve">  3)</t>
    </r>
  </si>
  <si>
    <t>153017</t>
  </si>
  <si>
    <t>Goslar, Stadt</t>
  </si>
  <si>
    <t>Hameln, Stadt</t>
  </si>
  <si>
    <t>Nordhorn, Stadt</t>
  </si>
  <si>
    <t>Osterholz</t>
  </si>
  <si>
    <t>Bevölkerungs-stand am 01.07.2015</t>
  </si>
  <si>
    <t>Bevölkerungs-stand am 31.07.2015</t>
  </si>
  <si>
    <t xml:space="preserve">Goslar </t>
  </si>
  <si>
    <r>
      <t>Aurich</t>
    </r>
    <r>
      <rPr>
        <vertAlign val="superscript"/>
        <sz val="6"/>
        <rFont val="NDSFrutiger 45 Light"/>
        <family val="0"/>
      </rPr>
      <t xml:space="preserve"> </t>
    </r>
  </si>
  <si>
    <r>
      <t xml:space="preserve">Grafschaft Bentheim </t>
    </r>
    <r>
      <rPr>
        <vertAlign val="superscript"/>
        <sz val="6"/>
        <rFont val="NDSFrutiger 45 Light"/>
        <family val="0"/>
      </rPr>
      <t>3)</t>
    </r>
  </si>
  <si>
    <r>
      <t>Wittmund</t>
    </r>
    <r>
      <rPr>
        <vertAlign val="superscript"/>
        <sz val="6"/>
        <rFont val="NDSFrutiger 45 Light"/>
        <family val="0"/>
      </rPr>
      <t xml:space="preserve"> </t>
    </r>
  </si>
  <si>
    <t>Göttingen, Stadt</t>
  </si>
  <si>
    <t xml:space="preserve">Lüneburg, Hansestadt </t>
  </si>
  <si>
    <r>
      <t xml:space="preserve">Melle, Stadt </t>
    </r>
    <r>
      <rPr>
        <vertAlign val="superscript"/>
        <sz val="6"/>
        <rFont val="NDSFrutiger 45 Light"/>
        <family val="0"/>
      </rPr>
      <t>3)</t>
    </r>
  </si>
  <si>
    <r>
      <t>Helmstedt</t>
    </r>
    <r>
      <rPr>
        <vertAlign val="superscript"/>
        <sz val="6"/>
        <rFont val="NDSFrutiger 45 Light"/>
        <family val="0"/>
      </rPr>
      <t xml:space="preserve"> </t>
    </r>
  </si>
  <si>
    <t xml:space="preserve">Holzminden </t>
  </si>
  <si>
    <r>
      <t>Garbsen, Stadt</t>
    </r>
    <r>
      <rPr>
        <vertAlign val="superscript"/>
        <sz val="6"/>
        <rFont val="NDSFrutiger 45 Light"/>
        <family val="0"/>
      </rPr>
      <t xml:space="preserve"> </t>
    </r>
  </si>
  <si>
    <r>
      <t xml:space="preserve">         weiblich</t>
    </r>
    <r>
      <rPr>
        <vertAlign val="superscript"/>
        <sz val="6"/>
        <rFont val="NDSFrutiger 55 Roman"/>
        <family val="0"/>
      </rPr>
      <t xml:space="preserve"> </t>
    </r>
  </si>
  <si>
    <r>
      <t>dav.: männlich</t>
    </r>
  </si>
  <si>
    <r>
      <t>Emsland</t>
    </r>
    <r>
      <rPr>
        <vertAlign val="superscript"/>
        <sz val="6"/>
        <rFont val="NDSFrutiger 45 Light"/>
        <family val="0"/>
      </rPr>
      <t xml:space="preserve"> </t>
    </r>
  </si>
  <si>
    <t>Cloppenburg</t>
  </si>
  <si>
    <t>Schaumburg</t>
  </si>
  <si>
    <t>Cuxhaven</t>
  </si>
  <si>
    <r>
      <t>Harburg</t>
    </r>
    <r>
      <rPr>
        <vertAlign val="superscript"/>
        <sz val="6"/>
        <rFont val="NDSFrutiger 45 Light"/>
        <family val="0"/>
      </rPr>
      <t xml:space="preserve">  </t>
    </r>
  </si>
  <si>
    <r>
      <t>Lüchow-Dannenberg</t>
    </r>
    <r>
      <rPr>
        <vertAlign val="superscript"/>
        <sz val="6"/>
        <rFont val="NDSFrutiger 45 Light"/>
        <family val="0"/>
      </rPr>
      <t xml:space="preserve"> 3)</t>
    </r>
  </si>
  <si>
    <t xml:space="preserve">Lüneburg </t>
  </si>
  <si>
    <t>Leer</t>
  </si>
  <si>
    <r>
      <t xml:space="preserve">Bevölkerungsveränderungen in den kreisfreien Städten und Landkreisen im Juli 2015 </t>
    </r>
    <r>
      <rPr>
        <b/>
        <vertAlign val="superscript"/>
        <sz val="8"/>
        <rFont val="NDSFrutiger 55 Roman"/>
        <family val="0"/>
      </rPr>
      <t>1)</t>
    </r>
  </si>
  <si>
    <r>
      <t>©</t>
    </r>
    <r>
      <rPr>
        <sz val="6"/>
        <rFont val="NDSFrutiger 45 Light"/>
        <family val="0"/>
      </rPr>
      <t xml:space="preserve"> Vervielfältigung und Verbreitung, auch auszugsweise, mit Quellenangabe gestattet.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</si>
</sst>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&quot;+&quot;\ \ #\ ###\ ##0;&quot;-&quot;\ \ #\ ###\ ##0;&quot;±0&quot;"/>
    <numFmt numFmtId="166" formatCode="&quot;+&quot;\ \ #\ ###\ ##0;&quot;-&quot;\ \ #\ ###\ ##0;&quot;-&quot;"/>
    <numFmt numFmtId="167" formatCode="#\ ###;#\ ###;\-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sz val="6"/>
      <color indexed="10"/>
      <name val="NDSFrutiger 45 Light"/>
      <family val="0"/>
    </font>
    <font>
      <sz val="6"/>
      <name val="NDSFrutiger 45 Light"/>
      <family val="0"/>
    </font>
    <font>
      <sz val="6"/>
      <name val="NDSFrutiger 55 Roman"/>
      <family val="0"/>
    </font>
    <font>
      <vertAlign val="superscript"/>
      <sz val="6"/>
      <name val="NDSFrutiger 45 Light"/>
      <family val="0"/>
    </font>
    <font>
      <vertAlign val="superscript"/>
      <sz val="6"/>
      <name val="NDSFrutiger 55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NDSFrutiger 55 Roman"/>
      <family val="0"/>
    </font>
    <font>
      <b/>
      <vertAlign val="superscript"/>
      <sz val="8"/>
      <name val="NDSFrutiger 55 Roman"/>
      <family val="0"/>
    </font>
    <font>
      <sz val="8"/>
      <name val="NDSFrutiger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67" fontId="5" fillId="0" borderId="0" xfId="51" applyNumberFormat="1" applyFont="1" applyFill="1" applyAlignment="1" applyProtection="1">
      <alignment horizontal="right"/>
      <protection locked="0"/>
    </xf>
    <xf numFmtId="166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27" fillId="33" borderId="0" xfId="0" applyFon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VJT3196  (2)_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2</xdr:row>
      <xdr:rowOff>85725</xdr:rowOff>
    </xdr:to>
    <xdr:pic>
      <xdr:nvPicPr>
        <xdr:cNvPr id="1" name="Picture 1" descr="LSN-Wapp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zoomScale="150" zoomScaleNormal="150" zoomScalePageLayoutView="0" workbookViewId="0" topLeftCell="A1">
      <selection activeCell="N1" sqref="N1"/>
    </sheetView>
  </sheetViews>
  <sheetFormatPr defaultColWidth="11.421875" defaultRowHeight="12.75"/>
  <cols>
    <col min="1" max="1" width="5.140625" style="2" customWidth="1"/>
    <col min="2" max="2" width="18.57421875" style="2" customWidth="1"/>
    <col min="3" max="3" width="7.421875" style="2" customWidth="1"/>
    <col min="4" max="4" width="5.421875" style="2" customWidth="1"/>
    <col min="5" max="5" width="5.7109375" style="2" customWidth="1"/>
    <col min="6" max="6" width="5.57421875" style="2" customWidth="1"/>
    <col min="7" max="7" width="8.00390625" style="2" customWidth="1"/>
    <col min="8" max="8" width="6.57421875" style="2" customWidth="1"/>
    <col min="9" max="9" width="6.28125" style="2" customWidth="1"/>
    <col min="10" max="10" width="8.28125" style="2" customWidth="1"/>
    <col min="11" max="11" width="6.7109375" style="2" customWidth="1"/>
    <col min="12" max="12" width="7.7109375" style="2" customWidth="1"/>
    <col min="13" max="13" width="2.8515625" style="2" customWidth="1"/>
    <col min="14" max="14" width="6.8515625" style="2" customWidth="1"/>
    <col min="15" max="16384" width="11.421875" style="2" customWidth="1"/>
  </cols>
  <sheetData>
    <row r="1" spans="1:6" ht="15" customHeight="1">
      <c r="A1" s="31"/>
      <c r="B1" s="31"/>
      <c r="C1" s="31"/>
      <c r="D1" s="31"/>
      <c r="E1" s="31"/>
      <c r="F1" s="31"/>
    </row>
    <row r="2" spans="1:6" ht="10.5" customHeight="1">
      <c r="A2" s="32"/>
      <c r="B2" s="31"/>
      <c r="D2" s="31"/>
      <c r="E2" s="31"/>
      <c r="F2" s="31"/>
    </row>
    <row r="3" ht="15" customHeight="1">
      <c r="A3" s="32" t="s">
        <v>104</v>
      </c>
    </row>
    <row r="4" ht="12">
      <c r="A4" s="30" t="s">
        <v>103</v>
      </c>
    </row>
    <row r="5" spans="1:12" s="3" customFormat="1" ht="8.25">
      <c r="A5" s="25" t="s">
        <v>0</v>
      </c>
      <c r="B5" s="26" t="s">
        <v>27</v>
      </c>
      <c r="C5" s="26" t="s">
        <v>81</v>
      </c>
      <c r="D5" s="26" t="s">
        <v>1</v>
      </c>
      <c r="E5" s="26"/>
      <c r="F5" s="26"/>
      <c r="G5" s="26"/>
      <c r="H5" s="23" t="s">
        <v>2</v>
      </c>
      <c r="I5" s="24"/>
      <c r="J5" s="25"/>
      <c r="K5" s="26" t="s">
        <v>3</v>
      </c>
      <c r="L5" s="23" t="s">
        <v>82</v>
      </c>
    </row>
    <row r="6" spans="1:12" s="3" customFormat="1" ht="8.25">
      <c r="A6" s="25"/>
      <c r="B6" s="26"/>
      <c r="C6" s="26"/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7" t="s">
        <v>10</v>
      </c>
      <c r="K6" s="26"/>
      <c r="L6" s="23"/>
    </row>
    <row r="7" spans="1:12" s="3" customFormat="1" ht="8.25">
      <c r="A7" s="25"/>
      <c r="B7" s="26"/>
      <c r="C7" s="26"/>
      <c r="D7" s="26"/>
      <c r="E7" s="26"/>
      <c r="F7" s="26"/>
      <c r="G7" s="26"/>
      <c r="H7" s="26"/>
      <c r="I7" s="26"/>
      <c r="J7" s="28"/>
      <c r="K7" s="26"/>
      <c r="L7" s="23"/>
    </row>
    <row r="8" spans="1:12" s="3" customFormat="1" ht="8.25">
      <c r="A8" s="25"/>
      <c r="B8" s="26"/>
      <c r="C8" s="26"/>
      <c r="D8" s="26"/>
      <c r="E8" s="26"/>
      <c r="F8" s="26"/>
      <c r="G8" s="26"/>
      <c r="H8" s="26"/>
      <c r="I8" s="26"/>
      <c r="J8" s="28"/>
      <c r="K8" s="26"/>
      <c r="L8" s="23"/>
    </row>
    <row r="9" spans="1:12" s="3" customFormat="1" ht="8.25">
      <c r="A9" s="25"/>
      <c r="B9" s="26"/>
      <c r="C9" s="26"/>
      <c r="D9" s="26"/>
      <c r="E9" s="26"/>
      <c r="F9" s="26"/>
      <c r="G9" s="26"/>
      <c r="H9" s="26"/>
      <c r="I9" s="26"/>
      <c r="J9" s="29"/>
      <c r="K9" s="26"/>
      <c r="L9" s="23"/>
    </row>
    <row r="10" spans="1:12" s="3" customFormat="1" ht="8.25">
      <c r="A10" s="25"/>
      <c r="B10" s="26"/>
      <c r="C10" s="20">
        <v>1</v>
      </c>
      <c r="D10" s="20">
        <v>2</v>
      </c>
      <c r="E10" s="20">
        <v>3</v>
      </c>
      <c r="F10" s="20">
        <v>4</v>
      </c>
      <c r="G10" s="20">
        <v>5</v>
      </c>
      <c r="H10" s="20">
        <v>6</v>
      </c>
      <c r="I10" s="20">
        <v>7</v>
      </c>
      <c r="J10" s="20">
        <v>8</v>
      </c>
      <c r="K10" s="20">
        <v>9</v>
      </c>
      <c r="L10" s="21">
        <v>10</v>
      </c>
    </row>
    <row r="11" spans="3:12" ht="8.25">
      <c r="C11" s="7"/>
      <c r="D11" s="7"/>
      <c r="E11" s="7"/>
      <c r="F11" s="7"/>
      <c r="G11" s="7"/>
      <c r="H11" s="7"/>
      <c r="I11" s="7"/>
      <c r="J11" s="7"/>
      <c r="K11" s="7"/>
      <c r="L11" s="6"/>
    </row>
    <row r="12" spans="1:14" ht="9">
      <c r="A12" s="8">
        <v>101</v>
      </c>
      <c r="B12" s="2" t="s">
        <v>63</v>
      </c>
      <c r="C12" s="6">
        <v>249135</v>
      </c>
      <c r="D12" s="6">
        <v>217</v>
      </c>
      <c r="E12" s="6">
        <v>17</v>
      </c>
      <c r="F12" s="6">
        <v>260</v>
      </c>
      <c r="G12" s="10">
        <f>SUM(D12-F12)</f>
        <v>-43</v>
      </c>
      <c r="H12" s="6">
        <v>3217</v>
      </c>
      <c r="I12" s="6">
        <v>2898</v>
      </c>
      <c r="J12" s="10">
        <f>SUM(H12-I12)</f>
        <v>319</v>
      </c>
      <c r="K12" s="10">
        <f>SUM(G12+J12)</f>
        <v>276</v>
      </c>
      <c r="L12" s="6">
        <v>249417</v>
      </c>
      <c r="M12" s="7"/>
      <c r="N12" s="7"/>
    </row>
    <row r="13" spans="1:14" ht="9">
      <c r="A13" s="8">
        <v>102</v>
      </c>
      <c r="B13" s="2" t="s">
        <v>57</v>
      </c>
      <c r="C13" s="6">
        <v>99565</v>
      </c>
      <c r="D13" s="6">
        <v>89</v>
      </c>
      <c r="E13" s="6">
        <v>11</v>
      </c>
      <c r="F13" s="6">
        <v>97</v>
      </c>
      <c r="G13" s="10">
        <f>SUM(D13-F13)</f>
        <v>-8</v>
      </c>
      <c r="H13" s="6">
        <v>747</v>
      </c>
      <c r="I13" s="6">
        <v>428</v>
      </c>
      <c r="J13" s="10">
        <f>SUM(H13-I13)</f>
        <v>319</v>
      </c>
      <c r="K13" s="10">
        <f>SUM(G13+J13)</f>
        <v>311</v>
      </c>
      <c r="L13" s="6">
        <v>99879</v>
      </c>
      <c r="M13" s="7"/>
      <c r="N13" s="7"/>
    </row>
    <row r="14" spans="1:14" ht="9">
      <c r="A14" s="8">
        <v>103</v>
      </c>
      <c r="B14" s="2" t="s">
        <v>32</v>
      </c>
      <c r="C14" s="6">
        <v>123312</v>
      </c>
      <c r="D14" s="6">
        <v>129</v>
      </c>
      <c r="E14" s="6">
        <v>15</v>
      </c>
      <c r="F14" s="6">
        <v>125</v>
      </c>
      <c r="G14" s="10">
        <f>SUM(D14-F14)</f>
        <v>4</v>
      </c>
      <c r="H14" s="6">
        <v>694</v>
      </c>
      <c r="I14" s="6">
        <v>590</v>
      </c>
      <c r="J14" s="10">
        <f>SUM(H14-I14)</f>
        <v>104</v>
      </c>
      <c r="K14" s="10">
        <f>SUM(G14+J14)</f>
        <v>108</v>
      </c>
      <c r="L14" s="6">
        <f>SUM(C14+K14)</f>
        <v>123420</v>
      </c>
      <c r="M14" s="7"/>
      <c r="N14" s="7"/>
    </row>
    <row r="15" spans="1:14" ht="8.25">
      <c r="A15" s="8"/>
      <c r="C15" s="6"/>
      <c r="D15" s="6"/>
      <c r="E15" s="6"/>
      <c r="F15" s="6"/>
      <c r="G15" s="11"/>
      <c r="H15" s="6"/>
      <c r="I15" s="6"/>
      <c r="J15" s="11"/>
      <c r="K15" s="11"/>
      <c r="L15" s="6"/>
      <c r="N15" s="7"/>
    </row>
    <row r="16" spans="1:14" ht="9">
      <c r="A16" s="8">
        <v>151</v>
      </c>
      <c r="B16" s="2" t="s">
        <v>68</v>
      </c>
      <c r="C16" s="6">
        <v>173081</v>
      </c>
      <c r="D16" s="6">
        <v>165</v>
      </c>
      <c r="E16" s="6">
        <v>8</v>
      </c>
      <c r="F16" s="6">
        <v>126</v>
      </c>
      <c r="G16" s="10">
        <f aca="true" t="shared" si="0" ref="G16:G23">SUM(D16-F16)</f>
        <v>39</v>
      </c>
      <c r="H16" s="6">
        <v>712</v>
      </c>
      <c r="I16" s="6">
        <v>545</v>
      </c>
      <c r="J16" s="10">
        <f aca="true" t="shared" si="1" ref="J16:J23">SUM(H16-I16)</f>
        <v>167</v>
      </c>
      <c r="K16" s="10">
        <f aca="true" t="shared" si="2" ref="K16:K23">SUM(G16+J16)</f>
        <v>206</v>
      </c>
      <c r="L16" s="6">
        <v>173291</v>
      </c>
      <c r="M16" s="7"/>
      <c r="N16" s="7"/>
    </row>
    <row r="17" spans="1:14" ht="9">
      <c r="A17" s="8">
        <v>152</v>
      </c>
      <c r="B17" s="2" t="s">
        <v>33</v>
      </c>
      <c r="C17" s="6">
        <v>251689</v>
      </c>
      <c r="D17" s="6">
        <v>223</v>
      </c>
      <c r="E17" s="6">
        <v>18</v>
      </c>
      <c r="F17" s="6">
        <v>212</v>
      </c>
      <c r="G17" s="10">
        <f t="shared" si="0"/>
        <v>11</v>
      </c>
      <c r="H17" s="6">
        <v>2915</v>
      </c>
      <c r="I17" s="6">
        <v>2963</v>
      </c>
      <c r="J17" s="10">
        <f t="shared" si="1"/>
        <v>-48</v>
      </c>
      <c r="K17" s="10">
        <f t="shared" si="2"/>
        <v>-37</v>
      </c>
      <c r="L17" s="6">
        <v>251648</v>
      </c>
      <c r="M17" s="7"/>
      <c r="N17" s="7"/>
    </row>
    <row r="18" spans="1:14" ht="8.25">
      <c r="A18" s="8">
        <v>153</v>
      </c>
      <c r="B18" s="2" t="s">
        <v>83</v>
      </c>
      <c r="C18" s="6">
        <v>137023</v>
      </c>
      <c r="D18" s="6">
        <v>83</v>
      </c>
      <c r="E18" s="6">
        <v>11</v>
      </c>
      <c r="F18" s="6">
        <v>153</v>
      </c>
      <c r="G18" s="10">
        <f t="shared" si="0"/>
        <v>-70</v>
      </c>
      <c r="H18" s="6">
        <v>626</v>
      </c>
      <c r="I18" s="6">
        <v>473</v>
      </c>
      <c r="J18" s="10">
        <f t="shared" si="1"/>
        <v>153</v>
      </c>
      <c r="K18" s="10">
        <f t="shared" si="2"/>
        <v>83</v>
      </c>
      <c r="L18" s="6">
        <f>SUM(C18+K18)</f>
        <v>137106</v>
      </c>
      <c r="M18" s="7"/>
      <c r="N18" s="7"/>
    </row>
    <row r="19" spans="1:14" ht="9">
      <c r="A19" s="8">
        <v>154</v>
      </c>
      <c r="B19" s="2" t="s">
        <v>90</v>
      </c>
      <c r="C19" s="6">
        <v>91024</v>
      </c>
      <c r="D19" s="6">
        <v>65</v>
      </c>
      <c r="E19" s="6">
        <v>2</v>
      </c>
      <c r="F19" s="6">
        <v>122</v>
      </c>
      <c r="G19" s="10">
        <f t="shared" si="0"/>
        <v>-57</v>
      </c>
      <c r="H19" s="6">
        <v>494</v>
      </c>
      <c r="I19" s="6">
        <v>351</v>
      </c>
      <c r="J19" s="10">
        <f t="shared" si="1"/>
        <v>143</v>
      </c>
      <c r="K19" s="10">
        <f t="shared" si="2"/>
        <v>86</v>
      </c>
      <c r="L19" s="6">
        <f>SUM(C19+K19)</f>
        <v>91110</v>
      </c>
      <c r="M19" s="7"/>
      <c r="N19" s="7"/>
    </row>
    <row r="20" spans="1:14" ht="9">
      <c r="A20" s="8">
        <v>155</v>
      </c>
      <c r="B20" s="2" t="s">
        <v>34</v>
      </c>
      <c r="C20" s="6">
        <v>133722</v>
      </c>
      <c r="D20" s="6">
        <v>109</v>
      </c>
      <c r="E20" s="6">
        <v>7</v>
      </c>
      <c r="F20" s="6">
        <v>152</v>
      </c>
      <c r="G20" s="10">
        <f t="shared" si="0"/>
        <v>-43</v>
      </c>
      <c r="H20" s="6">
        <v>430</v>
      </c>
      <c r="I20" s="6">
        <v>368</v>
      </c>
      <c r="J20" s="10">
        <f t="shared" si="1"/>
        <v>62</v>
      </c>
      <c r="K20" s="10">
        <f t="shared" si="2"/>
        <v>19</v>
      </c>
      <c r="L20" s="6">
        <v>133740</v>
      </c>
      <c r="M20" s="7"/>
      <c r="N20" s="7"/>
    </row>
    <row r="21" spans="1:14" ht="9">
      <c r="A21" s="8">
        <v>156</v>
      </c>
      <c r="B21" s="2" t="s">
        <v>69</v>
      </c>
      <c r="C21" s="6">
        <v>73572</v>
      </c>
      <c r="D21" s="6">
        <v>49</v>
      </c>
      <c r="E21" s="6">
        <v>3</v>
      </c>
      <c r="F21" s="6">
        <v>114</v>
      </c>
      <c r="G21" s="10">
        <f t="shared" si="0"/>
        <v>-65</v>
      </c>
      <c r="H21" s="6">
        <v>216</v>
      </c>
      <c r="I21" s="6">
        <v>150</v>
      </c>
      <c r="J21" s="10">
        <f t="shared" si="1"/>
        <v>66</v>
      </c>
      <c r="K21" s="10">
        <f t="shared" si="2"/>
        <v>1</v>
      </c>
      <c r="L21" s="6">
        <v>73574</v>
      </c>
      <c r="M21" s="7"/>
      <c r="N21" s="7"/>
    </row>
    <row r="22" spans="1:14" ht="9">
      <c r="A22" s="8">
        <v>157</v>
      </c>
      <c r="B22" s="2" t="s">
        <v>35</v>
      </c>
      <c r="C22" s="6">
        <v>131055</v>
      </c>
      <c r="D22" s="6">
        <v>96</v>
      </c>
      <c r="E22" s="6">
        <v>4</v>
      </c>
      <c r="F22" s="6">
        <v>130</v>
      </c>
      <c r="G22" s="10">
        <f t="shared" si="0"/>
        <v>-34</v>
      </c>
      <c r="H22" s="6">
        <v>605</v>
      </c>
      <c r="I22" s="6">
        <v>418</v>
      </c>
      <c r="J22" s="10">
        <f t="shared" si="1"/>
        <v>187</v>
      </c>
      <c r="K22" s="10">
        <f t="shared" si="2"/>
        <v>153</v>
      </c>
      <c r="L22" s="6">
        <v>131212</v>
      </c>
      <c r="M22" s="7"/>
      <c r="N22" s="7"/>
    </row>
    <row r="23" spans="1:14" ht="9">
      <c r="A23" s="8">
        <v>158</v>
      </c>
      <c r="B23" s="2" t="s">
        <v>36</v>
      </c>
      <c r="C23" s="6">
        <v>120138</v>
      </c>
      <c r="D23" s="6">
        <v>107</v>
      </c>
      <c r="E23" s="6">
        <v>2</v>
      </c>
      <c r="F23" s="6">
        <v>115</v>
      </c>
      <c r="G23" s="10">
        <f t="shared" si="0"/>
        <v>-8</v>
      </c>
      <c r="H23" s="6">
        <v>617</v>
      </c>
      <c r="I23" s="6">
        <v>439</v>
      </c>
      <c r="J23" s="10">
        <f t="shared" si="1"/>
        <v>178</v>
      </c>
      <c r="K23" s="10">
        <f t="shared" si="2"/>
        <v>170</v>
      </c>
      <c r="L23" s="6">
        <v>120309</v>
      </c>
      <c r="M23" s="7"/>
      <c r="N23" s="7"/>
    </row>
    <row r="24" spans="1:14" s="5" customFormat="1" ht="9">
      <c r="A24" s="12">
        <v>1</v>
      </c>
      <c r="B24" s="5" t="s">
        <v>51</v>
      </c>
      <c r="C24" s="13">
        <f aca="true" t="shared" si="3" ref="C24:K24">SUM(C12:C23)</f>
        <v>1583316</v>
      </c>
      <c r="D24" s="13">
        <f t="shared" si="3"/>
        <v>1332</v>
      </c>
      <c r="E24" s="13">
        <f t="shared" si="3"/>
        <v>98</v>
      </c>
      <c r="F24" s="13">
        <f t="shared" si="3"/>
        <v>1606</v>
      </c>
      <c r="G24" s="13">
        <f t="shared" si="3"/>
        <v>-274</v>
      </c>
      <c r="H24" s="13">
        <f t="shared" si="3"/>
        <v>11273</v>
      </c>
      <c r="I24" s="13">
        <f t="shared" si="3"/>
        <v>9623</v>
      </c>
      <c r="J24" s="14">
        <f t="shared" si="3"/>
        <v>1650</v>
      </c>
      <c r="K24" s="14">
        <f t="shared" si="3"/>
        <v>1376</v>
      </c>
      <c r="L24" s="13">
        <f>SUM(L12+L13+L14+L16+L17+L18+L19+L20+L21+L22+L23)</f>
        <v>1584706</v>
      </c>
      <c r="M24" s="15"/>
      <c r="N24" s="15"/>
    </row>
    <row r="25" spans="1:14" ht="8.25">
      <c r="A25" s="8"/>
      <c r="C25" s="6"/>
      <c r="D25" s="6"/>
      <c r="E25" s="6"/>
      <c r="F25" s="6"/>
      <c r="G25" s="11"/>
      <c r="H25" s="6"/>
      <c r="I25" s="6"/>
      <c r="J25" s="11"/>
      <c r="K25" s="11"/>
      <c r="L25" s="6"/>
      <c r="N25" s="7"/>
    </row>
    <row r="26" spans="1:14" ht="9">
      <c r="A26" s="8">
        <v>241</v>
      </c>
      <c r="B26" s="2" t="s">
        <v>37</v>
      </c>
      <c r="C26" s="6">
        <v>1132474</v>
      </c>
      <c r="D26" s="6">
        <v>986</v>
      </c>
      <c r="E26" s="6">
        <v>70</v>
      </c>
      <c r="F26" s="6">
        <v>1013</v>
      </c>
      <c r="G26" s="10">
        <f>SUM(D26-F26)</f>
        <v>-27</v>
      </c>
      <c r="H26" s="6">
        <v>5269</v>
      </c>
      <c r="I26" s="6">
        <v>3664</v>
      </c>
      <c r="J26" s="10">
        <f>SUM(H26-I26)</f>
        <v>1605</v>
      </c>
      <c r="K26" s="10">
        <f>SUM(G26+J26)</f>
        <v>1578</v>
      </c>
      <c r="L26" s="6">
        <v>1134103</v>
      </c>
      <c r="M26" s="7"/>
      <c r="N26" s="7"/>
    </row>
    <row r="27" spans="1:14" ht="9">
      <c r="A27" s="19" t="s">
        <v>12</v>
      </c>
      <c r="B27" s="2" t="s">
        <v>53</v>
      </c>
      <c r="C27" s="6">
        <v>526294</v>
      </c>
      <c r="D27" s="6">
        <v>523</v>
      </c>
      <c r="E27" s="6">
        <v>43</v>
      </c>
      <c r="F27" s="6">
        <v>475</v>
      </c>
      <c r="G27" s="10">
        <f>SUM(D27-F27)</f>
        <v>48</v>
      </c>
      <c r="H27" s="6">
        <v>3573</v>
      </c>
      <c r="I27" s="6">
        <v>2982</v>
      </c>
      <c r="J27" s="10">
        <f>SUM(H27-I27)</f>
        <v>591</v>
      </c>
      <c r="K27" s="10">
        <f>SUM(G27+J27)</f>
        <v>639</v>
      </c>
      <c r="L27" s="6">
        <v>526983</v>
      </c>
      <c r="M27" s="7"/>
      <c r="N27" s="7"/>
    </row>
    <row r="28" spans="1:14" ht="9">
      <c r="A28" s="8">
        <v>251</v>
      </c>
      <c r="B28" s="2" t="s">
        <v>38</v>
      </c>
      <c r="C28" s="6">
        <v>213582</v>
      </c>
      <c r="D28" s="6">
        <v>135</v>
      </c>
      <c r="E28" s="6">
        <v>7</v>
      </c>
      <c r="F28" s="6">
        <v>209</v>
      </c>
      <c r="G28" s="11">
        <f aca="true" t="shared" si="4" ref="G28:G33">SUM(D28-F28)</f>
        <v>-74</v>
      </c>
      <c r="H28" s="6">
        <v>1474</v>
      </c>
      <c r="I28" s="6">
        <v>650</v>
      </c>
      <c r="J28" s="10">
        <f aca="true" t="shared" si="5" ref="J28:J33">SUM(H28-I28)</f>
        <v>824</v>
      </c>
      <c r="K28" s="10">
        <f aca="true" t="shared" si="6" ref="K28:K33">SUM(G28+J28)</f>
        <v>750</v>
      </c>
      <c r="L28" s="6">
        <v>214336</v>
      </c>
      <c r="M28" s="7"/>
      <c r="N28" s="7"/>
    </row>
    <row r="29" spans="1:14" ht="9">
      <c r="A29" s="8">
        <v>252</v>
      </c>
      <c r="B29" s="2" t="s">
        <v>39</v>
      </c>
      <c r="C29" s="6">
        <v>147595</v>
      </c>
      <c r="D29" s="6">
        <v>102</v>
      </c>
      <c r="E29" s="9">
        <v>9</v>
      </c>
      <c r="F29" s="6">
        <v>176</v>
      </c>
      <c r="G29" s="11">
        <f t="shared" si="4"/>
        <v>-74</v>
      </c>
      <c r="H29" s="6">
        <v>711</v>
      </c>
      <c r="I29" s="6">
        <v>531</v>
      </c>
      <c r="J29" s="10">
        <f t="shared" si="5"/>
        <v>180</v>
      </c>
      <c r="K29" s="10">
        <f t="shared" si="6"/>
        <v>106</v>
      </c>
      <c r="L29" s="6">
        <v>147703</v>
      </c>
      <c r="M29" s="7"/>
      <c r="N29" s="7"/>
    </row>
    <row r="30" spans="1:14" ht="9">
      <c r="A30" s="8">
        <v>254</v>
      </c>
      <c r="B30" s="2" t="s">
        <v>40</v>
      </c>
      <c r="C30" s="6">
        <v>274480</v>
      </c>
      <c r="D30" s="6">
        <v>236</v>
      </c>
      <c r="E30" s="6">
        <v>15</v>
      </c>
      <c r="F30" s="6">
        <v>294</v>
      </c>
      <c r="G30" s="11">
        <f t="shared" si="4"/>
        <v>-58</v>
      </c>
      <c r="H30" s="6">
        <v>1002</v>
      </c>
      <c r="I30" s="6">
        <v>875</v>
      </c>
      <c r="J30" s="10">
        <f t="shared" si="5"/>
        <v>127</v>
      </c>
      <c r="K30" s="10">
        <f t="shared" si="6"/>
        <v>69</v>
      </c>
      <c r="L30" s="6">
        <v>274550</v>
      </c>
      <c r="M30" s="7"/>
      <c r="N30" s="7"/>
    </row>
    <row r="31" spans="1:14" ht="8.25">
      <c r="A31" s="8">
        <v>255</v>
      </c>
      <c r="B31" s="2" t="s">
        <v>91</v>
      </c>
      <c r="C31" s="6">
        <v>71154</v>
      </c>
      <c r="D31" s="6">
        <v>53</v>
      </c>
      <c r="E31" s="6">
        <v>3</v>
      </c>
      <c r="F31" s="6">
        <v>82</v>
      </c>
      <c r="G31" s="11">
        <f t="shared" si="4"/>
        <v>-29</v>
      </c>
      <c r="H31" s="6">
        <v>293</v>
      </c>
      <c r="I31" s="6">
        <v>303</v>
      </c>
      <c r="J31" s="10">
        <f t="shared" si="5"/>
        <v>-10</v>
      </c>
      <c r="K31" s="10">
        <f t="shared" si="6"/>
        <v>-39</v>
      </c>
      <c r="L31" s="6">
        <f>SUM(C31+K31)</f>
        <v>71115</v>
      </c>
      <c r="M31" s="7"/>
      <c r="N31" s="7"/>
    </row>
    <row r="32" spans="1:14" ht="9">
      <c r="A32" s="8">
        <v>256</v>
      </c>
      <c r="B32" s="2" t="s">
        <v>70</v>
      </c>
      <c r="C32" s="6">
        <v>121631</v>
      </c>
      <c r="D32" s="6">
        <v>97</v>
      </c>
      <c r="E32" s="6">
        <v>5</v>
      </c>
      <c r="F32" s="6">
        <v>151</v>
      </c>
      <c r="G32" s="11">
        <f t="shared" si="4"/>
        <v>-54</v>
      </c>
      <c r="H32" s="6">
        <v>679</v>
      </c>
      <c r="I32" s="6">
        <v>818</v>
      </c>
      <c r="J32" s="10">
        <f t="shared" si="5"/>
        <v>-139</v>
      </c>
      <c r="K32" s="10">
        <f t="shared" si="6"/>
        <v>-193</v>
      </c>
      <c r="L32" s="6">
        <v>121437</v>
      </c>
      <c r="M32" s="7"/>
      <c r="N32" s="7"/>
    </row>
    <row r="33" spans="1:14" ht="8.25">
      <c r="A33" s="8">
        <v>257</v>
      </c>
      <c r="B33" s="2" t="s">
        <v>97</v>
      </c>
      <c r="C33" s="6">
        <v>155898</v>
      </c>
      <c r="D33" s="6">
        <v>114</v>
      </c>
      <c r="E33" s="6">
        <v>5</v>
      </c>
      <c r="F33" s="6">
        <v>199</v>
      </c>
      <c r="G33" s="11">
        <f t="shared" si="4"/>
        <v>-85</v>
      </c>
      <c r="H33" s="6">
        <v>739</v>
      </c>
      <c r="I33" s="6">
        <v>652</v>
      </c>
      <c r="J33" s="10">
        <f t="shared" si="5"/>
        <v>87</v>
      </c>
      <c r="K33" s="10">
        <f t="shared" si="6"/>
        <v>2</v>
      </c>
      <c r="L33" s="6">
        <f>SUM(C33+K33)</f>
        <v>155900</v>
      </c>
      <c r="M33" s="7"/>
      <c r="N33" s="7"/>
    </row>
    <row r="34" spans="1:14" s="5" customFormat="1" ht="9">
      <c r="A34" s="12">
        <v>2</v>
      </c>
      <c r="B34" s="5" t="s">
        <v>54</v>
      </c>
      <c r="C34" s="13">
        <f>SUM(C26,C28:C33)</f>
        <v>2116814</v>
      </c>
      <c r="D34" s="13">
        <f>SUM(D26+D28+D29+D30+D31+D32+D33)</f>
        <v>1723</v>
      </c>
      <c r="E34" s="13">
        <f>SUM(E26,E28:E33)</f>
        <v>114</v>
      </c>
      <c r="F34" s="13">
        <f>SUM(F26,F28:F33)</f>
        <v>2124</v>
      </c>
      <c r="G34" s="13">
        <f>SUM(G26,G28:G33)</f>
        <v>-401</v>
      </c>
      <c r="H34" s="13">
        <f>SUM(H26+H28+H29+H30+H31+H32+H33)</f>
        <v>10167</v>
      </c>
      <c r="I34" s="13">
        <f>SUM(I26+I28+I29+I30+I31+I32+I33)</f>
        <v>7493</v>
      </c>
      <c r="J34" s="14">
        <f>SUM(J26+J28+J29+J30+J31+J32+J33)</f>
        <v>2674</v>
      </c>
      <c r="K34" s="14">
        <f>SUM(K26+K28+K29+K30+K31+K32+K33)</f>
        <v>2273</v>
      </c>
      <c r="L34" s="13">
        <f>SUM(L26+L28+L29+L30+L31+L32+L33)</f>
        <v>2119144</v>
      </c>
      <c r="M34" s="15"/>
      <c r="N34" s="15"/>
    </row>
    <row r="35" spans="1:14" ht="8.25">
      <c r="A35" s="8"/>
      <c r="C35" s="6"/>
      <c r="D35" s="6"/>
      <c r="E35" s="6"/>
      <c r="F35" s="6"/>
      <c r="G35" s="11"/>
      <c r="H35" s="6"/>
      <c r="I35" s="6"/>
      <c r="J35" s="11"/>
      <c r="K35" s="11"/>
      <c r="L35" s="6"/>
      <c r="N35" s="7"/>
    </row>
    <row r="36" spans="1:14" ht="9">
      <c r="A36" s="8">
        <v>351</v>
      </c>
      <c r="B36" s="2" t="s">
        <v>65</v>
      </c>
      <c r="C36" s="6">
        <v>176338</v>
      </c>
      <c r="D36" s="6">
        <v>150</v>
      </c>
      <c r="E36" s="6">
        <v>5</v>
      </c>
      <c r="F36" s="6">
        <v>172</v>
      </c>
      <c r="G36" s="10">
        <f aca="true" t="shared" si="7" ref="G36:G46">SUM(D36-F36)</f>
        <v>-22</v>
      </c>
      <c r="H36" s="6">
        <v>738</v>
      </c>
      <c r="I36" s="6">
        <v>549</v>
      </c>
      <c r="J36" s="10">
        <f aca="true" t="shared" si="8" ref="J36:J46">SUM(H36-I36)</f>
        <v>189</v>
      </c>
      <c r="K36" s="10">
        <f aca="true" t="shared" si="9" ref="K36:K46">SUM(G36+J36)</f>
        <v>167</v>
      </c>
      <c r="L36" s="6">
        <v>176515</v>
      </c>
      <c r="M36" s="7"/>
      <c r="N36" s="7"/>
    </row>
    <row r="37" spans="1:14" ht="8.25">
      <c r="A37" s="8">
        <v>352</v>
      </c>
      <c r="B37" s="2" t="s">
        <v>98</v>
      </c>
      <c r="C37" s="6">
        <v>197029</v>
      </c>
      <c r="D37" s="6">
        <v>137</v>
      </c>
      <c r="E37" s="6">
        <v>3</v>
      </c>
      <c r="F37" s="6">
        <v>219</v>
      </c>
      <c r="G37" s="10">
        <f t="shared" si="7"/>
        <v>-82</v>
      </c>
      <c r="H37" s="6">
        <v>916</v>
      </c>
      <c r="I37" s="6">
        <v>599</v>
      </c>
      <c r="J37" s="10">
        <f t="shared" si="8"/>
        <v>317</v>
      </c>
      <c r="K37" s="10">
        <f t="shared" si="9"/>
        <v>235</v>
      </c>
      <c r="L37" s="6">
        <f>SUM(C37+K37)</f>
        <v>197264</v>
      </c>
      <c r="M37" s="7"/>
      <c r="N37" s="7"/>
    </row>
    <row r="38" spans="1:14" ht="9">
      <c r="A38" s="8">
        <v>353</v>
      </c>
      <c r="B38" s="2" t="s">
        <v>99</v>
      </c>
      <c r="C38" s="6">
        <v>246431</v>
      </c>
      <c r="D38" s="6">
        <v>226</v>
      </c>
      <c r="E38" s="6">
        <v>17</v>
      </c>
      <c r="F38" s="6">
        <v>233</v>
      </c>
      <c r="G38" s="10">
        <f t="shared" si="7"/>
        <v>-7</v>
      </c>
      <c r="H38" s="6">
        <v>1265</v>
      </c>
      <c r="I38" s="6">
        <v>868</v>
      </c>
      <c r="J38" s="10">
        <f t="shared" si="8"/>
        <v>397</v>
      </c>
      <c r="K38" s="10">
        <f t="shared" si="9"/>
        <v>390</v>
      </c>
      <c r="L38" s="6">
        <f>SUM(C38+K38)</f>
        <v>246821</v>
      </c>
      <c r="M38" s="7"/>
      <c r="N38" s="7"/>
    </row>
    <row r="39" spans="1:14" ht="9">
      <c r="A39" s="8">
        <v>354</v>
      </c>
      <c r="B39" s="2" t="s">
        <v>100</v>
      </c>
      <c r="C39" s="6">
        <v>48615</v>
      </c>
      <c r="D39" s="6">
        <v>36</v>
      </c>
      <c r="E39" s="6">
        <v>2</v>
      </c>
      <c r="F39" s="6">
        <v>54</v>
      </c>
      <c r="G39" s="10">
        <f t="shared" si="7"/>
        <v>-18</v>
      </c>
      <c r="H39" s="6">
        <v>261</v>
      </c>
      <c r="I39" s="6">
        <v>167</v>
      </c>
      <c r="J39" s="10">
        <f t="shared" si="8"/>
        <v>94</v>
      </c>
      <c r="K39" s="10">
        <f t="shared" si="9"/>
        <v>76</v>
      </c>
      <c r="L39" s="6">
        <v>48693</v>
      </c>
      <c r="M39" s="7"/>
      <c r="N39" s="7"/>
    </row>
    <row r="40" spans="1:14" ht="8.25">
      <c r="A40" s="8">
        <v>355</v>
      </c>
      <c r="B40" s="2" t="s">
        <v>101</v>
      </c>
      <c r="C40" s="6">
        <v>178282</v>
      </c>
      <c r="D40" s="6">
        <v>141</v>
      </c>
      <c r="E40" s="6">
        <v>6</v>
      </c>
      <c r="F40" s="6">
        <v>169</v>
      </c>
      <c r="G40" s="10">
        <f t="shared" si="7"/>
        <v>-28</v>
      </c>
      <c r="H40" s="6">
        <v>861</v>
      </c>
      <c r="I40" s="6">
        <v>726</v>
      </c>
      <c r="J40" s="10">
        <f t="shared" si="8"/>
        <v>135</v>
      </c>
      <c r="K40" s="10">
        <f t="shared" si="9"/>
        <v>107</v>
      </c>
      <c r="L40" s="6">
        <f>SUM(C40+K40)</f>
        <v>178389</v>
      </c>
      <c r="M40" s="7"/>
      <c r="N40" s="7"/>
    </row>
    <row r="41" spans="1:14" ht="8.25">
      <c r="A41" s="8">
        <v>356</v>
      </c>
      <c r="B41" s="2" t="s">
        <v>80</v>
      </c>
      <c r="C41" s="6">
        <v>112065</v>
      </c>
      <c r="D41" s="6">
        <v>70</v>
      </c>
      <c r="E41" s="6">
        <v>6</v>
      </c>
      <c r="F41" s="6">
        <v>98</v>
      </c>
      <c r="G41" s="10">
        <f t="shared" si="7"/>
        <v>-28</v>
      </c>
      <c r="H41" s="6">
        <v>457</v>
      </c>
      <c r="I41" s="6">
        <v>331</v>
      </c>
      <c r="J41" s="10">
        <f t="shared" si="8"/>
        <v>126</v>
      </c>
      <c r="K41" s="10">
        <f t="shared" si="9"/>
        <v>98</v>
      </c>
      <c r="L41" s="6">
        <f>SUM(C41+K41)</f>
        <v>112163</v>
      </c>
      <c r="M41" s="7"/>
      <c r="N41" s="7"/>
    </row>
    <row r="42" spans="1:14" ht="9">
      <c r="A42" s="8">
        <v>357</v>
      </c>
      <c r="B42" s="2" t="s">
        <v>41</v>
      </c>
      <c r="C42" s="6">
        <v>162031</v>
      </c>
      <c r="D42" s="6">
        <v>110</v>
      </c>
      <c r="E42" s="6">
        <v>8</v>
      </c>
      <c r="F42" s="6">
        <v>154</v>
      </c>
      <c r="G42" s="10">
        <f t="shared" si="7"/>
        <v>-44</v>
      </c>
      <c r="H42" s="6">
        <v>655</v>
      </c>
      <c r="I42" s="6">
        <v>553</v>
      </c>
      <c r="J42" s="10">
        <f t="shared" si="8"/>
        <v>102</v>
      </c>
      <c r="K42" s="10">
        <f t="shared" si="9"/>
        <v>58</v>
      </c>
      <c r="L42" s="6">
        <v>162090</v>
      </c>
      <c r="M42" s="7"/>
      <c r="N42" s="7"/>
    </row>
    <row r="43" spans="1:14" ht="9">
      <c r="A43" s="8">
        <v>358</v>
      </c>
      <c r="B43" s="2" t="s">
        <v>42</v>
      </c>
      <c r="C43" s="6">
        <v>137068</v>
      </c>
      <c r="D43" s="6">
        <v>106</v>
      </c>
      <c r="E43" s="6">
        <v>6</v>
      </c>
      <c r="F43" s="6">
        <v>130</v>
      </c>
      <c r="G43" s="10">
        <f t="shared" si="7"/>
        <v>-24</v>
      </c>
      <c r="H43" s="6">
        <v>708</v>
      </c>
      <c r="I43" s="6">
        <v>529</v>
      </c>
      <c r="J43" s="10">
        <f t="shared" si="8"/>
        <v>179</v>
      </c>
      <c r="K43" s="10">
        <f t="shared" si="9"/>
        <v>155</v>
      </c>
      <c r="L43" s="6">
        <v>137222</v>
      </c>
      <c r="M43" s="7"/>
      <c r="N43" s="7"/>
    </row>
    <row r="44" spans="1:14" ht="9">
      <c r="A44" s="8">
        <v>359</v>
      </c>
      <c r="B44" s="2" t="s">
        <v>43</v>
      </c>
      <c r="C44" s="6">
        <v>198359</v>
      </c>
      <c r="D44" s="6">
        <v>175</v>
      </c>
      <c r="E44" s="6">
        <v>11</v>
      </c>
      <c r="F44" s="6">
        <v>164</v>
      </c>
      <c r="G44" s="10">
        <f t="shared" si="7"/>
        <v>11</v>
      </c>
      <c r="H44" s="6">
        <v>963</v>
      </c>
      <c r="I44" s="6">
        <v>702</v>
      </c>
      <c r="J44" s="10">
        <f t="shared" si="8"/>
        <v>261</v>
      </c>
      <c r="K44" s="10">
        <f t="shared" si="9"/>
        <v>272</v>
      </c>
      <c r="L44" s="6">
        <v>198635</v>
      </c>
      <c r="M44" s="7"/>
      <c r="N44" s="7"/>
    </row>
    <row r="45" spans="1:14" ht="9">
      <c r="A45" s="8">
        <v>360</v>
      </c>
      <c r="B45" s="2" t="s">
        <v>71</v>
      </c>
      <c r="C45" s="6">
        <v>92589</v>
      </c>
      <c r="D45" s="6">
        <v>57</v>
      </c>
      <c r="E45" s="6">
        <v>7</v>
      </c>
      <c r="F45" s="6">
        <v>119</v>
      </c>
      <c r="G45" s="10">
        <f t="shared" si="7"/>
        <v>-62</v>
      </c>
      <c r="H45" s="6">
        <v>398</v>
      </c>
      <c r="I45" s="6">
        <v>311</v>
      </c>
      <c r="J45" s="10">
        <f t="shared" si="8"/>
        <v>87</v>
      </c>
      <c r="K45" s="10">
        <f t="shared" si="9"/>
        <v>25</v>
      </c>
      <c r="L45" s="6">
        <v>92615</v>
      </c>
      <c r="M45" s="7"/>
      <c r="N45" s="7"/>
    </row>
    <row r="46" spans="1:14" ht="9">
      <c r="A46" s="8">
        <v>361</v>
      </c>
      <c r="B46" s="2" t="s">
        <v>62</v>
      </c>
      <c r="C46" s="6">
        <v>133776</v>
      </c>
      <c r="D46" s="6">
        <v>129</v>
      </c>
      <c r="E46" s="6">
        <v>6</v>
      </c>
      <c r="F46" s="6">
        <v>112</v>
      </c>
      <c r="G46" s="10">
        <f t="shared" si="7"/>
        <v>17</v>
      </c>
      <c r="H46" s="6">
        <v>586</v>
      </c>
      <c r="I46" s="6">
        <v>363</v>
      </c>
      <c r="J46" s="10">
        <f t="shared" si="8"/>
        <v>223</v>
      </c>
      <c r="K46" s="10">
        <f t="shared" si="9"/>
        <v>240</v>
      </c>
      <c r="L46" s="6">
        <v>134018</v>
      </c>
      <c r="M46" s="7"/>
      <c r="N46" s="7"/>
    </row>
    <row r="47" spans="1:14" s="5" customFormat="1" ht="9">
      <c r="A47" s="12">
        <v>3</v>
      </c>
      <c r="B47" s="5" t="s">
        <v>55</v>
      </c>
      <c r="C47" s="13">
        <f aca="true" t="shared" si="10" ref="C47:L47">SUM(C36:C46)</f>
        <v>1682583</v>
      </c>
      <c r="D47" s="13">
        <f t="shared" si="10"/>
        <v>1337</v>
      </c>
      <c r="E47" s="13">
        <f t="shared" si="10"/>
        <v>77</v>
      </c>
      <c r="F47" s="13">
        <f t="shared" si="10"/>
        <v>1624</v>
      </c>
      <c r="G47" s="13">
        <f t="shared" si="10"/>
        <v>-287</v>
      </c>
      <c r="H47" s="13">
        <f t="shared" si="10"/>
        <v>7808</v>
      </c>
      <c r="I47" s="13">
        <f t="shared" si="10"/>
        <v>5698</v>
      </c>
      <c r="J47" s="14">
        <f t="shared" si="10"/>
        <v>2110</v>
      </c>
      <c r="K47" s="14">
        <f t="shared" si="10"/>
        <v>1823</v>
      </c>
      <c r="L47" s="13">
        <f t="shared" si="10"/>
        <v>1684425</v>
      </c>
      <c r="M47" s="15"/>
      <c r="N47" s="15"/>
    </row>
    <row r="48" spans="1:14" ht="8.25">
      <c r="A48" s="8"/>
      <c r="C48" s="6"/>
      <c r="D48" s="6"/>
      <c r="E48" s="6"/>
      <c r="F48" s="6"/>
      <c r="G48" s="11"/>
      <c r="H48" s="6"/>
      <c r="I48" s="6"/>
      <c r="J48" s="11"/>
      <c r="K48" s="11"/>
      <c r="L48" s="6"/>
      <c r="N48" s="7"/>
    </row>
    <row r="49" spans="1:14" ht="9">
      <c r="A49" s="8">
        <v>401</v>
      </c>
      <c r="B49" s="2" t="s">
        <v>72</v>
      </c>
      <c r="C49" s="6">
        <v>75304</v>
      </c>
      <c r="D49" s="6">
        <v>67</v>
      </c>
      <c r="E49" s="6">
        <v>6</v>
      </c>
      <c r="F49" s="6">
        <v>70</v>
      </c>
      <c r="G49" s="10">
        <f>SUM(D49-F49)</f>
        <v>-3</v>
      </c>
      <c r="H49" s="6">
        <v>522</v>
      </c>
      <c r="I49" s="6">
        <v>345</v>
      </c>
      <c r="J49" s="10">
        <f>SUM(H49-I49)</f>
        <v>177</v>
      </c>
      <c r="K49" s="10">
        <f>SUM(G49+J49)</f>
        <v>174</v>
      </c>
      <c r="L49" s="6">
        <v>75481</v>
      </c>
      <c r="M49" s="7"/>
      <c r="N49" s="7"/>
    </row>
    <row r="50" spans="1:14" ht="9">
      <c r="A50" s="8">
        <v>402</v>
      </c>
      <c r="B50" s="2" t="s">
        <v>44</v>
      </c>
      <c r="C50" s="6">
        <v>50083</v>
      </c>
      <c r="D50" s="6">
        <v>46</v>
      </c>
      <c r="E50" s="6">
        <v>9</v>
      </c>
      <c r="F50" s="6">
        <v>45</v>
      </c>
      <c r="G50" s="10">
        <f>SUM(D50-F50)</f>
        <v>1</v>
      </c>
      <c r="H50" s="6">
        <v>283</v>
      </c>
      <c r="I50" s="6">
        <v>245</v>
      </c>
      <c r="J50" s="10">
        <f>SUM(H50-I50)</f>
        <v>38</v>
      </c>
      <c r="K50" s="10">
        <f>SUM(G50+J50)</f>
        <v>39</v>
      </c>
      <c r="L50" s="6">
        <v>50124</v>
      </c>
      <c r="M50" s="7"/>
      <c r="N50" s="7"/>
    </row>
    <row r="51" spans="1:14" ht="9">
      <c r="A51" s="8">
        <v>403</v>
      </c>
      <c r="B51" s="2" t="s">
        <v>45</v>
      </c>
      <c r="C51" s="6">
        <v>161491</v>
      </c>
      <c r="D51" s="6">
        <v>157</v>
      </c>
      <c r="E51" s="6">
        <v>13</v>
      </c>
      <c r="F51" s="6">
        <v>156</v>
      </c>
      <c r="G51" s="10">
        <f>SUM(D51-F51)</f>
        <v>1</v>
      </c>
      <c r="H51" s="6">
        <v>1025</v>
      </c>
      <c r="I51" s="6">
        <v>888</v>
      </c>
      <c r="J51" s="10">
        <f>SUM(H51-I51)</f>
        <v>137</v>
      </c>
      <c r="K51" s="10">
        <f>SUM(G51+J51)</f>
        <v>138</v>
      </c>
      <c r="L51" s="6">
        <v>161633</v>
      </c>
      <c r="M51" s="7"/>
      <c r="N51" s="7"/>
    </row>
    <row r="52" spans="1:14" ht="9">
      <c r="A52" s="8">
        <v>404</v>
      </c>
      <c r="B52" s="2" t="s">
        <v>66</v>
      </c>
      <c r="C52" s="6">
        <v>159581</v>
      </c>
      <c r="D52" s="6">
        <v>130</v>
      </c>
      <c r="E52" s="6">
        <v>18</v>
      </c>
      <c r="F52" s="6">
        <v>122</v>
      </c>
      <c r="G52" s="10">
        <f>SUM(D52-F52)</f>
        <v>8</v>
      </c>
      <c r="H52" s="6">
        <v>1035</v>
      </c>
      <c r="I52" s="6">
        <v>979</v>
      </c>
      <c r="J52" s="10">
        <f>SUM(H52-I52)</f>
        <v>56</v>
      </c>
      <c r="K52" s="10">
        <f>SUM(G52+J52)</f>
        <v>64</v>
      </c>
      <c r="L52" s="6">
        <v>159653</v>
      </c>
      <c r="M52" s="7"/>
      <c r="N52" s="7"/>
    </row>
    <row r="53" spans="1:14" ht="9">
      <c r="A53" s="8">
        <v>405</v>
      </c>
      <c r="B53" s="2" t="s">
        <v>46</v>
      </c>
      <c r="C53" s="6">
        <v>75530</v>
      </c>
      <c r="D53" s="6">
        <v>57</v>
      </c>
      <c r="E53" s="6">
        <v>9</v>
      </c>
      <c r="F53" s="6">
        <v>78</v>
      </c>
      <c r="G53" s="10">
        <f>SUM(D53-F53)</f>
        <v>-21</v>
      </c>
      <c r="H53" s="6">
        <v>471</v>
      </c>
      <c r="I53" s="6">
        <v>439</v>
      </c>
      <c r="J53" s="10">
        <f>SUM(H53-I53)</f>
        <v>32</v>
      </c>
      <c r="K53" s="10">
        <f>SUM(G53+J53)</f>
        <v>11</v>
      </c>
      <c r="L53" s="6">
        <v>75542</v>
      </c>
      <c r="M53" s="7"/>
      <c r="N53" s="7"/>
    </row>
    <row r="54" spans="1:14" ht="8.25">
      <c r="A54" s="8"/>
      <c r="C54" s="6"/>
      <c r="D54" s="6"/>
      <c r="E54" s="6"/>
      <c r="F54" s="6"/>
      <c r="G54" s="11"/>
      <c r="H54" s="6"/>
      <c r="I54" s="6"/>
      <c r="J54" s="11"/>
      <c r="K54" s="11"/>
      <c r="L54" s="6"/>
      <c r="N54" s="7"/>
    </row>
    <row r="55" spans="1:14" ht="9">
      <c r="A55" s="8">
        <v>451</v>
      </c>
      <c r="B55" s="2" t="s">
        <v>73</v>
      </c>
      <c r="C55" s="6">
        <v>120815</v>
      </c>
      <c r="D55" s="6">
        <v>89</v>
      </c>
      <c r="E55" s="6">
        <v>7</v>
      </c>
      <c r="F55" s="6">
        <v>104</v>
      </c>
      <c r="G55" s="10">
        <f aca="true" t="shared" si="11" ref="G55:G66">SUM(D55-F55)</f>
        <v>-15</v>
      </c>
      <c r="H55" s="6">
        <v>614</v>
      </c>
      <c r="I55" s="6">
        <v>511</v>
      </c>
      <c r="J55" s="10">
        <f aca="true" t="shared" si="12" ref="J55:J66">SUM(H55-I55)</f>
        <v>103</v>
      </c>
      <c r="K55" s="10">
        <f aca="true" t="shared" si="13" ref="K55:K66">SUM(G55+J55)</f>
        <v>88</v>
      </c>
      <c r="L55" s="6">
        <v>120904</v>
      </c>
      <c r="M55" s="7"/>
      <c r="N55" s="7"/>
    </row>
    <row r="56" spans="1:14" ht="9">
      <c r="A56" s="8">
        <v>452</v>
      </c>
      <c r="B56" s="2" t="s">
        <v>84</v>
      </c>
      <c r="C56" s="6">
        <v>188546</v>
      </c>
      <c r="D56" s="6">
        <v>130</v>
      </c>
      <c r="E56" s="6">
        <v>4</v>
      </c>
      <c r="F56" s="6">
        <v>172</v>
      </c>
      <c r="G56" s="10">
        <f t="shared" si="11"/>
        <v>-42</v>
      </c>
      <c r="H56" s="6">
        <v>866</v>
      </c>
      <c r="I56" s="6">
        <v>570</v>
      </c>
      <c r="J56" s="10">
        <f t="shared" si="12"/>
        <v>296</v>
      </c>
      <c r="K56" s="10">
        <f t="shared" si="13"/>
        <v>254</v>
      </c>
      <c r="L56" s="6">
        <f aca="true" t="shared" si="14" ref="L56:L66">SUM(C56+K56)</f>
        <v>188800</v>
      </c>
      <c r="M56" s="7"/>
      <c r="N56" s="7"/>
    </row>
    <row r="57" spans="1:14" ht="8.25">
      <c r="A57" s="8">
        <v>453</v>
      </c>
      <c r="B57" s="2" t="s">
        <v>96</v>
      </c>
      <c r="C57" s="6">
        <v>164154</v>
      </c>
      <c r="D57" s="6">
        <v>168</v>
      </c>
      <c r="E57" s="6">
        <v>25</v>
      </c>
      <c r="F57" s="6">
        <v>121</v>
      </c>
      <c r="G57" s="10">
        <f t="shared" si="11"/>
        <v>47</v>
      </c>
      <c r="H57" s="6">
        <v>1335</v>
      </c>
      <c r="I57" s="6">
        <v>1239</v>
      </c>
      <c r="J57" s="10">
        <f t="shared" si="12"/>
        <v>96</v>
      </c>
      <c r="K57" s="10">
        <f t="shared" si="13"/>
        <v>143</v>
      </c>
      <c r="L57" s="6">
        <f t="shared" si="14"/>
        <v>164297</v>
      </c>
      <c r="M57" s="7"/>
      <c r="N57" s="7"/>
    </row>
    <row r="58" spans="1:14" ht="9">
      <c r="A58" s="8">
        <v>454</v>
      </c>
      <c r="B58" s="2" t="s">
        <v>95</v>
      </c>
      <c r="C58" s="6">
        <v>317659</v>
      </c>
      <c r="D58" s="6">
        <v>280</v>
      </c>
      <c r="E58" s="6">
        <v>30</v>
      </c>
      <c r="F58" s="6">
        <v>271</v>
      </c>
      <c r="G58" s="10">
        <f t="shared" si="11"/>
        <v>9</v>
      </c>
      <c r="H58" s="6">
        <v>1751</v>
      </c>
      <c r="I58" s="6">
        <v>1311</v>
      </c>
      <c r="J58" s="10">
        <f t="shared" si="12"/>
        <v>440</v>
      </c>
      <c r="K58" s="10">
        <f t="shared" si="13"/>
        <v>449</v>
      </c>
      <c r="L58" s="6">
        <f t="shared" si="14"/>
        <v>318108</v>
      </c>
      <c r="M58" s="7"/>
      <c r="N58" s="7"/>
    </row>
    <row r="59" spans="1:14" ht="8.25">
      <c r="A59" s="8">
        <v>455</v>
      </c>
      <c r="B59" s="2" t="s">
        <v>74</v>
      </c>
      <c r="C59" s="6">
        <v>97265</v>
      </c>
      <c r="D59" s="6">
        <v>91</v>
      </c>
      <c r="E59" s="6">
        <v>6</v>
      </c>
      <c r="F59" s="6">
        <v>97</v>
      </c>
      <c r="G59" s="10">
        <f t="shared" si="11"/>
        <v>-6</v>
      </c>
      <c r="H59" s="6">
        <v>509</v>
      </c>
      <c r="I59" s="6">
        <v>316</v>
      </c>
      <c r="J59" s="10">
        <f t="shared" si="12"/>
        <v>193</v>
      </c>
      <c r="K59" s="10">
        <f t="shared" si="13"/>
        <v>187</v>
      </c>
      <c r="L59" s="6">
        <f t="shared" si="14"/>
        <v>97452</v>
      </c>
      <c r="M59" s="7"/>
      <c r="N59" s="7"/>
    </row>
    <row r="60" spans="1:14" ht="9">
      <c r="A60" s="8">
        <v>456</v>
      </c>
      <c r="B60" s="2" t="s">
        <v>85</v>
      </c>
      <c r="C60" s="6">
        <v>134696</v>
      </c>
      <c r="D60" s="6">
        <v>123</v>
      </c>
      <c r="E60" s="6">
        <v>16</v>
      </c>
      <c r="F60" s="6">
        <v>102</v>
      </c>
      <c r="G60" s="10">
        <f t="shared" si="11"/>
        <v>21</v>
      </c>
      <c r="H60" s="6">
        <v>497</v>
      </c>
      <c r="I60" s="6">
        <v>388</v>
      </c>
      <c r="J60" s="10">
        <f t="shared" si="12"/>
        <v>109</v>
      </c>
      <c r="K60" s="10">
        <f t="shared" si="13"/>
        <v>130</v>
      </c>
      <c r="L60" s="6">
        <v>134827</v>
      </c>
      <c r="M60" s="7"/>
      <c r="N60" s="7"/>
    </row>
    <row r="61" spans="1:14" ht="8.25">
      <c r="A61" s="8">
        <v>457</v>
      </c>
      <c r="B61" s="2" t="s">
        <v>102</v>
      </c>
      <c r="C61" s="6">
        <v>166282</v>
      </c>
      <c r="D61" s="6">
        <v>143</v>
      </c>
      <c r="E61" s="6">
        <v>8</v>
      </c>
      <c r="F61" s="6">
        <v>164</v>
      </c>
      <c r="G61" s="10">
        <f t="shared" si="11"/>
        <v>-21</v>
      </c>
      <c r="H61" s="6">
        <v>827</v>
      </c>
      <c r="I61" s="6">
        <v>530</v>
      </c>
      <c r="J61" s="10">
        <f t="shared" si="12"/>
        <v>297</v>
      </c>
      <c r="K61" s="10">
        <f t="shared" si="13"/>
        <v>276</v>
      </c>
      <c r="L61" s="6">
        <f t="shared" si="14"/>
        <v>166558</v>
      </c>
      <c r="M61" s="7"/>
      <c r="N61" s="7"/>
    </row>
    <row r="62" spans="1:14" ht="9">
      <c r="A62" s="8">
        <v>458</v>
      </c>
      <c r="B62" s="2" t="s">
        <v>47</v>
      </c>
      <c r="C62" s="6">
        <v>128005</v>
      </c>
      <c r="D62" s="6">
        <v>87</v>
      </c>
      <c r="E62" s="6">
        <v>6</v>
      </c>
      <c r="F62" s="6">
        <v>102</v>
      </c>
      <c r="G62" s="10">
        <f t="shared" si="11"/>
        <v>-15</v>
      </c>
      <c r="H62" s="6">
        <v>1030</v>
      </c>
      <c r="I62" s="6">
        <v>586</v>
      </c>
      <c r="J62" s="10">
        <f t="shared" si="12"/>
        <v>444</v>
      </c>
      <c r="K62" s="10">
        <f t="shared" si="13"/>
        <v>429</v>
      </c>
      <c r="L62" s="6">
        <v>128441</v>
      </c>
      <c r="M62" s="7"/>
      <c r="N62" s="7"/>
    </row>
    <row r="63" spans="1:14" ht="9">
      <c r="A63" s="8">
        <v>459</v>
      </c>
      <c r="B63" s="2" t="s">
        <v>48</v>
      </c>
      <c r="C63" s="6">
        <v>353100</v>
      </c>
      <c r="D63" s="6">
        <v>323</v>
      </c>
      <c r="E63" s="6">
        <v>21</v>
      </c>
      <c r="F63" s="6">
        <v>318</v>
      </c>
      <c r="G63" s="10">
        <f t="shared" si="11"/>
        <v>5</v>
      </c>
      <c r="H63" s="6">
        <v>2557</v>
      </c>
      <c r="I63" s="6">
        <v>2111</v>
      </c>
      <c r="J63" s="10">
        <f t="shared" si="12"/>
        <v>446</v>
      </c>
      <c r="K63" s="10">
        <f t="shared" si="13"/>
        <v>451</v>
      </c>
      <c r="L63" s="6">
        <v>353553</v>
      </c>
      <c r="M63" s="7"/>
      <c r="N63" s="7"/>
    </row>
    <row r="64" spans="1:14" ht="9">
      <c r="A64" s="8">
        <v>460</v>
      </c>
      <c r="B64" s="2" t="s">
        <v>49</v>
      </c>
      <c r="C64" s="6">
        <v>139929</v>
      </c>
      <c r="D64" s="6">
        <v>141</v>
      </c>
      <c r="E64" s="6">
        <v>22</v>
      </c>
      <c r="F64" s="6">
        <v>88</v>
      </c>
      <c r="G64" s="10">
        <f t="shared" si="11"/>
        <v>53</v>
      </c>
      <c r="H64" s="6">
        <v>797</v>
      </c>
      <c r="I64" s="6">
        <v>646</v>
      </c>
      <c r="J64" s="10">
        <f t="shared" si="12"/>
        <v>151</v>
      </c>
      <c r="K64" s="10">
        <f t="shared" si="13"/>
        <v>204</v>
      </c>
      <c r="L64" s="6">
        <v>140135</v>
      </c>
      <c r="M64" s="7"/>
      <c r="N64" s="7"/>
    </row>
    <row r="65" spans="1:14" ht="9">
      <c r="A65" s="8">
        <v>461</v>
      </c>
      <c r="B65" s="2" t="s">
        <v>75</v>
      </c>
      <c r="C65" s="6">
        <v>88674</v>
      </c>
      <c r="D65" s="6">
        <v>50</v>
      </c>
      <c r="E65" s="6">
        <v>5</v>
      </c>
      <c r="F65" s="6">
        <v>97</v>
      </c>
      <c r="G65" s="10">
        <f t="shared" si="11"/>
        <v>-47</v>
      </c>
      <c r="H65" s="6">
        <v>434</v>
      </c>
      <c r="I65" s="6">
        <v>336</v>
      </c>
      <c r="J65" s="10">
        <f t="shared" si="12"/>
        <v>98</v>
      </c>
      <c r="K65" s="10">
        <f t="shared" si="13"/>
        <v>51</v>
      </c>
      <c r="L65" s="6">
        <v>88723</v>
      </c>
      <c r="M65" s="7"/>
      <c r="N65" s="7"/>
    </row>
    <row r="66" spans="1:14" ht="9">
      <c r="A66" s="8">
        <v>462</v>
      </c>
      <c r="B66" s="2" t="s">
        <v>86</v>
      </c>
      <c r="C66" s="6">
        <v>56701</v>
      </c>
      <c r="D66" s="6">
        <v>42</v>
      </c>
      <c r="E66" s="6">
        <v>2</v>
      </c>
      <c r="F66" s="6">
        <v>53</v>
      </c>
      <c r="G66" s="10">
        <f t="shared" si="11"/>
        <v>-11</v>
      </c>
      <c r="H66" s="6">
        <v>339</v>
      </c>
      <c r="I66" s="6">
        <v>248</v>
      </c>
      <c r="J66" s="10">
        <f t="shared" si="12"/>
        <v>91</v>
      </c>
      <c r="K66" s="10">
        <f t="shared" si="13"/>
        <v>80</v>
      </c>
      <c r="L66" s="6">
        <f t="shared" si="14"/>
        <v>56781</v>
      </c>
      <c r="M66" s="7"/>
      <c r="N66" s="7"/>
    </row>
    <row r="67" spans="1:14" ht="8.25">
      <c r="A67" s="8"/>
      <c r="C67" s="6"/>
      <c r="D67" s="6"/>
      <c r="E67" s="6"/>
      <c r="F67" s="6"/>
      <c r="G67" s="11"/>
      <c r="H67" s="6"/>
      <c r="I67" s="6"/>
      <c r="J67" s="11"/>
      <c r="K67" s="11"/>
      <c r="L67" s="6"/>
      <c r="N67" s="7"/>
    </row>
    <row r="68" spans="1:14" s="5" customFormat="1" ht="9">
      <c r="A68" s="12">
        <v>4</v>
      </c>
      <c r="B68" s="5" t="s">
        <v>56</v>
      </c>
      <c r="C68" s="13">
        <f>SUM(C49:C66)</f>
        <v>2477815</v>
      </c>
      <c r="D68" s="13">
        <f aca="true" t="shared" si="15" ref="D68:K68">SUM(D49:D66)</f>
        <v>2124</v>
      </c>
      <c r="E68" s="13">
        <f t="shared" si="15"/>
        <v>207</v>
      </c>
      <c r="F68" s="13">
        <f t="shared" si="15"/>
        <v>2160</v>
      </c>
      <c r="G68" s="14">
        <f t="shared" si="15"/>
        <v>-36</v>
      </c>
      <c r="H68" s="13">
        <f t="shared" si="15"/>
        <v>14892</v>
      </c>
      <c r="I68" s="13">
        <f t="shared" si="15"/>
        <v>11688</v>
      </c>
      <c r="J68" s="14">
        <f t="shared" si="15"/>
        <v>3204</v>
      </c>
      <c r="K68" s="14">
        <f t="shared" si="15"/>
        <v>3168</v>
      </c>
      <c r="L68" s="13">
        <f>SUM(L49:L66)</f>
        <v>2481012</v>
      </c>
      <c r="M68" s="15"/>
      <c r="N68" s="15"/>
    </row>
    <row r="69" spans="1:14" s="5" customFormat="1" ht="9">
      <c r="A69" s="12"/>
      <c r="B69" s="5" t="s">
        <v>50</v>
      </c>
      <c r="C69" s="13">
        <f>SUM(C24+C34+C47+C68)</f>
        <v>7860528</v>
      </c>
      <c r="D69" s="13">
        <f>D24+D34+D47+D68</f>
        <v>6516</v>
      </c>
      <c r="E69" s="13">
        <f>E24+E34+E47+E68</f>
        <v>496</v>
      </c>
      <c r="F69" s="13">
        <f>F24+F34+F47+F68</f>
        <v>7514</v>
      </c>
      <c r="G69" s="14">
        <f>SUM(G24+G34+G47+G68)</f>
        <v>-998</v>
      </c>
      <c r="H69" s="13">
        <f>H24+H34+H47+H68</f>
        <v>44140</v>
      </c>
      <c r="I69" s="13">
        <f>I24+I34+I47+I68</f>
        <v>34502</v>
      </c>
      <c r="J69" s="14">
        <f>SUM(J24+J34+J47+J68)</f>
        <v>9638</v>
      </c>
      <c r="K69" s="14">
        <f>SUM(K24+K34+K47+K68)</f>
        <v>8640</v>
      </c>
      <c r="L69" s="13">
        <f>SUM(L68+L47+L34+L24)</f>
        <v>7869287</v>
      </c>
      <c r="M69" s="15"/>
      <c r="N69" s="15"/>
    </row>
    <row r="70" spans="1:14" s="5" customFormat="1" ht="9">
      <c r="A70" s="12"/>
      <c r="B70" s="5" t="s">
        <v>94</v>
      </c>
      <c r="C70" s="13">
        <v>3868578</v>
      </c>
      <c r="D70" s="13">
        <v>3358</v>
      </c>
      <c r="E70" s="13">
        <v>253</v>
      </c>
      <c r="F70" s="13">
        <v>3701</v>
      </c>
      <c r="G70" s="14">
        <f>SUM(D70-F70)</f>
        <v>-343</v>
      </c>
      <c r="H70" s="13">
        <v>24832</v>
      </c>
      <c r="I70" s="13">
        <v>19281</v>
      </c>
      <c r="J70" s="16">
        <f>SUM(H70-I70)</f>
        <v>5551</v>
      </c>
      <c r="K70" s="16">
        <f>SUM(G70+J70)</f>
        <v>5208</v>
      </c>
      <c r="L70" s="13">
        <v>3873882</v>
      </c>
      <c r="M70" s="15"/>
      <c r="N70" s="15"/>
    </row>
    <row r="71" spans="1:14" s="5" customFormat="1" ht="9">
      <c r="A71" s="12"/>
      <c r="B71" s="5" t="s">
        <v>93</v>
      </c>
      <c r="C71" s="13">
        <v>3991950</v>
      </c>
      <c r="D71" s="13">
        <v>3158</v>
      </c>
      <c r="E71" s="13">
        <v>243</v>
      </c>
      <c r="F71" s="13">
        <v>3813</v>
      </c>
      <c r="G71" s="14">
        <f>SUM(D71-F71)</f>
        <v>-655</v>
      </c>
      <c r="H71" s="13">
        <v>19308</v>
      </c>
      <c r="I71" s="13">
        <v>15221</v>
      </c>
      <c r="J71" s="16">
        <f>SUM(H71-I71)</f>
        <v>4087</v>
      </c>
      <c r="K71" s="16">
        <f>SUM(G71+J71)</f>
        <v>3432</v>
      </c>
      <c r="L71" s="13">
        <v>3995405</v>
      </c>
      <c r="M71" s="15"/>
      <c r="N71" s="15"/>
    </row>
    <row r="72" spans="1:14" ht="8.25">
      <c r="A72" s="8"/>
      <c r="D72" s="17"/>
      <c r="E72" s="17"/>
      <c r="F72" s="17"/>
      <c r="G72" s="18"/>
      <c r="H72" s="18"/>
      <c r="I72" s="18"/>
      <c r="J72" s="18"/>
      <c r="K72" s="18"/>
      <c r="L72" s="18"/>
      <c r="N72" s="7"/>
    </row>
    <row r="73" spans="1:14" s="5" customFormat="1" ht="9">
      <c r="A73" s="12"/>
      <c r="C73" s="22" t="s">
        <v>11</v>
      </c>
      <c r="D73" s="22"/>
      <c r="E73" s="22"/>
      <c r="F73" s="22"/>
      <c r="G73" s="22"/>
      <c r="H73" s="22"/>
      <c r="I73" s="22"/>
      <c r="J73" s="22"/>
      <c r="K73" s="22"/>
      <c r="L73" s="22"/>
      <c r="N73" s="15"/>
    </row>
    <row r="74" spans="1:14" ht="8.25">
      <c r="A74" s="8"/>
      <c r="N74" s="7"/>
    </row>
    <row r="75" spans="1:14" ht="8.25">
      <c r="A75" s="19" t="s">
        <v>13</v>
      </c>
      <c r="B75" s="2" t="s">
        <v>87</v>
      </c>
      <c r="C75" s="6">
        <v>117406</v>
      </c>
      <c r="D75" s="6">
        <v>112</v>
      </c>
      <c r="E75" s="6">
        <v>11</v>
      </c>
      <c r="F75" s="6">
        <v>104</v>
      </c>
      <c r="G75" s="10">
        <f aca="true" t="shared" si="16" ref="G75:G89">SUM(D75-F75)</f>
        <v>8</v>
      </c>
      <c r="H75" s="6">
        <v>724</v>
      </c>
      <c r="I75" s="6">
        <v>1049</v>
      </c>
      <c r="J75" s="10">
        <f aca="true" t="shared" si="17" ref="J75:J89">SUM(H75-I75)</f>
        <v>-325</v>
      </c>
      <c r="K75" s="10">
        <f aca="true" t="shared" si="18" ref="K75:K89">SUM(G75+J75)</f>
        <v>-317</v>
      </c>
      <c r="L75" s="6">
        <f aca="true" t="shared" si="19" ref="L75:L88">SUM(C75+K75)</f>
        <v>117089</v>
      </c>
      <c r="M75" s="7"/>
      <c r="N75" s="7"/>
    </row>
    <row r="76" spans="1:14" ht="8.25">
      <c r="A76" s="19" t="s">
        <v>76</v>
      </c>
      <c r="B76" s="2" t="s">
        <v>77</v>
      </c>
      <c r="C76" s="6">
        <v>50484</v>
      </c>
      <c r="D76" s="6">
        <v>38</v>
      </c>
      <c r="E76" s="6">
        <v>4</v>
      </c>
      <c r="F76" s="6">
        <v>57</v>
      </c>
      <c r="G76" s="10">
        <f t="shared" si="16"/>
        <v>-19</v>
      </c>
      <c r="H76" s="6">
        <v>286</v>
      </c>
      <c r="I76" s="6">
        <v>196</v>
      </c>
      <c r="J76" s="10">
        <f t="shared" si="17"/>
        <v>90</v>
      </c>
      <c r="K76" s="10">
        <f t="shared" si="18"/>
        <v>71</v>
      </c>
      <c r="L76" s="6">
        <f t="shared" si="19"/>
        <v>50555</v>
      </c>
      <c r="M76" s="7"/>
      <c r="N76" s="7"/>
    </row>
    <row r="77" spans="1:14" ht="9">
      <c r="A77" s="19" t="s">
        <v>14</v>
      </c>
      <c r="B77" s="2" t="s">
        <v>67</v>
      </c>
      <c r="C77" s="6">
        <v>48852</v>
      </c>
      <c r="D77" s="6">
        <v>33</v>
      </c>
      <c r="E77" s="6">
        <v>2</v>
      </c>
      <c r="F77" s="6">
        <v>64</v>
      </c>
      <c r="G77" s="10">
        <f t="shared" si="16"/>
        <v>-31</v>
      </c>
      <c r="H77" s="6">
        <v>280</v>
      </c>
      <c r="I77" s="6">
        <v>172</v>
      </c>
      <c r="J77" s="10">
        <f t="shared" si="17"/>
        <v>108</v>
      </c>
      <c r="K77" s="10">
        <f t="shared" si="18"/>
        <v>77</v>
      </c>
      <c r="L77" s="6">
        <v>48930</v>
      </c>
      <c r="M77" s="7"/>
      <c r="N77" s="7"/>
    </row>
    <row r="78" spans="1:14" ht="9">
      <c r="A78" s="19" t="s">
        <v>15</v>
      </c>
      <c r="B78" s="2" t="s">
        <v>64</v>
      </c>
      <c r="C78" s="6">
        <v>51820</v>
      </c>
      <c r="D78" s="6">
        <v>44</v>
      </c>
      <c r="E78" s="6">
        <v>18</v>
      </c>
      <c r="F78" s="6">
        <v>42</v>
      </c>
      <c r="G78" s="10">
        <f t="shared" si="16"/>
        <v>2</v>
      </c>
      <c r="H78" s="6">
        <v>302</v>
      </c>
      <c r="I78" s="6">
        <v>251</v>
      </c>
      <c r="J78" s="10">
        <f t="shared" si="17"/>
        <v>51</v>
      </c>
      <c r="K78" s="10">
        <f t="shared" si="18"/>
        <v>53</v>
      </c>
      <c r="L78" s="6">
        <v>51874</v>
      </c>
      <c r="M78" s="7"/>
      <c r="N78" s="7"/>
    </row>
    <row r="79" spans="1:14" ht="9">
      <c r="A79" s="19" t="s">
        <v>16</v>
      </c>
      <c r="B79" s="2" t="s">
        <v>92</v>
      </c>
      <c r="C79" s="6">
        <v>60038</v>
      </c>
      <c r="D79" s="6">
        <v>40</v>
      </c>
      <c r="E79" s="6">
        <v>1</v>
      </c>
      <c r="F79" s="6">
        <v>47</v>
      </c>
      <c r="G79" s="10">
        <f t="shared" si="16"/>
        <v>-7</v>
      </c>
      <c r="H79" s="6">
        <v>359</v>
      </c>
      <c r="I79" s="6">
        <v>378</v>
      </c>
      <c r="J79" s="10">
        <f t="shared" si="17"/>
        <v>-19</v>
      </c>
      <c r="K79" s="10">
        <f t="shared" si="18"/>
        <v>-26</v>
      </c>
      <c r="L79" s="6">
        <f t="shared" si="19"/>
        <v>60012</v>
      </c>
      <c r="M79" s="7"/>
      <c r="N79" s="7"/>
    </row>
    <row r="80" spans="1:14" ht="9">
      <c r="A80" s="19" t="s">
        <v>17</v>
      </c>
      <c r="B80" s="2" t="s">
        <v>52</v>
      </c>
      <c r="C80" s="6">
        <v>52493</v>
      </c>
      <c r="D80" s="6">
        <v>41</v>
      </c>
      <c r="E80" s="6">
        <v>3</v>
      </c>
      <c r="F80" s="6">
        <v>42</v>
      </c>
      <c r="G80" s="10">
        <f t="shared" si="16"/>
        <v>-1</v>
      </c>
      <c r="H80" s="6">
        <v>392</v>
      </c>
      <c r="I80" s="6">
        <v>288</v>
      </c>
      <c r="J80" s="10">
        <f t="shared" si="17"/>
        <v>104</v>
      </c>
      <c r="K80" s="10">
        <f t="shared" si="18"/>
        <v>103</v>
      </c>
      <c r="L80" s="6">
        <v>52598</v>
      </c>
      <c r="M80" s="7"/>
      <c r="N80" s="7"/>
    </row>
    <row r="81" spans="1:14" ht="8.25">
      <c r="A81" s="19" t="s">
        <v>18</v>
      </c>
      <c r="B81" s="2" t="s">
        <v>78</v>
      </c>
      <c r="C81" s="6">
        <v>56367</v>
      </c>
      <c r="D81" s="6">
        <v>43</v>
      </c>
      <c r="E81" s="6">
        <v>4</v>
      </c>
      <c r="F81" s="6">
        <v>56</v>
      </c>
      <c r="G81" s="10">
        <f t="shared" si="16"/>
        <v>-13</v>
      </c>
      <c r="H81" s="6">
        <v>361</v>
      </c>
      <c r="I81" s="6">
        <v>368</v>
      </c>
      <c r="J81" s="10">
        <f t="shared" si="17"/>
        <v>-7</v>
      </c>
      <c r="K81" s="10">
        <f t="shared" si="18"/>
        <v>-20</v>
      </c>
      <c r="L81" s="6">
        <f t="shared" si="19"/>
        <v>56347</v>
      </c>
      <c r="M81" s="7"/>
      <c r="N81" s="7"/>
    </row>
    <row r="82" spans="1:14" ht="9">
      <c r="A82" s="19" t="s">
        <v>19</v>
      </c>
      <c r="B82" s="2" t="s">
        <v>60</v>
      </c>
      <c r="C82" s="6">
        <v>100143</v>
      </c>
      <c r="D82" s="6">
        <v>95</v>
      </c>
      <c r="E82" s="6">
        <v>8</v>
      </c>
      <c r="F82" s="6">
        <v>115</v>
      </c>
      <c r="G82" s="10">
        <f t="shared" si="16"/>
        <v>-20</v>
      </c>
      <c r="H82" s="6">
        <v>600</v>
      </c>
      <c r="I82" s="6">
        <v>541</v>
      </c>
      <c r="J82" s="10">
        <f t="shared" si="17"/>
        <v>59</v>
      </c>
      <c r="K82" s="10">
        <f t="shared" si="18"/>
        <v>39</v>
      </c>
      <c r="L82" s="6">
        <v>100183</v>
      </c>
      <c r="M82" s="7"/>
      <c r="N82" s="7"/>
    </row>
    <row r="83" spans="1:14" ht="9">
      <c r="A83" s="19" t="s">
        <v>20</v>
      </c>
      <c r="B83" s="2" t="s">
        <v>58</v>
      </c>
      <c r="C83" s="6">
        <v>68691</v>
      </c>
      <c r="D83" s="6">
        <v>68</v>
      </c>
      <c r="E83" s="6">
        <v>2</v>
      </c>
      <c r="F83" s="6">
        <v>70</v>
      </c>
      <c r="G83" s="10">
        <f t="shared" si="16"/>
        <v>-2</v>
      </c>
      <c r="H83" s="6">
        <v>392</v>
      </c>
      <c r="I83" s="6">
        <v>329</v>
      </c>
      <c r="J83" s="10">
        <f t="shared" si="17"/>
        <v>63</v>
      </c>
      <c r="K83" s="10">
        <f t="shared" si="18"/>
        <v>61</v>
      </c>
      <c r="L83" s="6">
        <v>68753</v>
      </c>
      <c r="M83" s="7"/>
      <c r="N83" s="7"/>
    </row>
    <row r="84" spans="1:14" ht="9">
      <c r="A84" s="19" t="s">
        <v>21</v>
      </c>
      <c r="B84" s="2" t="s">
        <v>59</v>
      </c>
      <c r="C84" s="6">
        <v>48277</v>
      </c>
      <c r="D84" s="6">
        <v>36</v>
      </c>
      <c r="E84" s="6">
        <v>2</v>
      </c>
      <c r="F84" s="6">
        <v>65</v>
      </c>
      <c r="G84" s="10">
        <f t="shared" si="16"/>
        <v>-29</v>
      </c>
      <c r="H84" s="6">
        <v>213</v>
      </c>
      <c r="I84" s="6">
        <v>191</v>
      </c>
      <c r="J84" s="10">
        <f t="shared" si="17"/>
        <v>22</v>
      </c>
      <c r="K84" s="10">
        <f t="shared" si="18"/>
        <v>-7</v>
      </c>
      <c r="L84" s="6">
        <v>48271</v>
      </c>
      <c r="M84" s="7"/>
      <c r="N84" s="7"/>
    </row>
    <row r="85" spans="1:14" ht="8.25">
      <c r="A85" s="19" t="s">
        <v>22</v>
      </c>
      <c r="B85" s="2" t="s">
        <v>88</v>
      </c>
      <c r="C85" s="6">
        <v>72600</v>
      </c>
      <c r="D85" s="6">
        <v>55</v>
      </c>
      <c r="E85" s="6">
        <v>5</v>
      </c>
      <c r="F85" s="6">
        <v>72</v>
      </c>
      <c r="G85" s="10">
        <f t="shared" si="16"/>
        <v>-17</v>
      </c>
      <c r="H85" s="6">
        <v>549</v>
      </c>
      <c r="I85" s="6">
        <v>541</v>
      </c>
      <c r="J85" s="10">
        <f t="shared" si="17"/>
        <v>8</v>
      </c>
      <c r="K85" s="10">
        <f t="shared" si="18"/>
        <v>-9</v>
      </c>
      <c r="L85" s="6">
        <f t="shared" si="19"/>
        <v>72591</v>
      </c>
      <c r="M85" s="7"/>
      <c r="N85" s="7"/>
    </row>
    <row r="86" spans="1:14" ht="9">
      <c r="A86" s="19" t="s">
        <v>23</v>
      </c>
      <c r="B86" s="2" t="s">
        <v>61</v>
      </c>
      <c r="C86" s="6">
        <v>45971</v>
      </c>
      <c r="D86" s="6">
        <v>34</v>
      </c>
      <c r="E86" s="6">
        <v>6</v>
      </c>
      <c r="F86" s="6">
        <v>42</v>
      </c>
      <c r="G86" s="10">
        <f t="shared" si="16"/>
        <v>-8</v>
      </c>
      <c r="H86" s="6">
        <v>349</v>
      </c>
      <c r="I86" s="6">
        <v>243</v>
      </c>
      <c r="J86" s="10">
        <f t="shared" si="17"/>
        <v>106</v>
      </c>
      <c r="K86" s="10">
        <f t="shared" si="18"/>
        <v>98</v>
      </c>
      <c r="L86" s="6">
        <v>46072</v>
      </c>
      <c r="M86" s="7"/>
      <c r="N86" s="7"/>
    </row>
    <row r="87" spans="1:14" ht="8.25">
      <c r="A87" s="19" t="s">
        <v>24</v>
      </c>
      <c r="B87" s="2" t="s">
        <v>31</v>
      </c>
      <c r="C87" s="6">
        <v>52761</v>
      </c>
      <c r="D87" s="6">
        <v>48</v>
      </c>
      <c r="E87" s="6">
        <v>2</v>
      </c>
      <c r="F87" s="6">
        <v>45</v>
      </c>
      <c r="G87" s="10">
        <f t="shared" si="16"/>
        <v>3</v>
      </c>
      <c r="H87" s="6">
        <v>339</v>
      </c>
      <c r="I87" s="6">
        <v>197</v>
      </c>
      <c r="J87" s="10">
        <f t="shared" si="17"/>
        <v>142</v>
      </c>
      <c r="K87" s="10">
        <f t="shared" si="18"/>
        <v>145</v>
      </c>
      <c r="L87" s="6">
        <f t="shared" si="19"/>
        <v>52906</v>
      </c>
      <c r="M87" s="7"/>
      <c r="N87" s="7"/>
    </row>
    <row r="88" spans="1:14" ht="8.25">
      <c r="A88" s="19" t="s">
        <v>25</v>
      </c>
      <c r="B88" s="2" t="s">
        <v>79</v>
      </c>
      <c r="C88" s="6">
        <v>52689</v>
      </c>
      <c r="D88" s="6">
        <v>48</v>
      </c>
      <c r="E88" s="6">
        <v>7</v>
      </c>
      <c r="F88" s="6">
        <v>44</v>
      </c>
      <c r="G88" s="10">
        <f t="shared" si="16"/>
        <v>4</v>
      </c>
      <c r="H88" s="6">
        <v>218</v>
      </c>
      <c r="I88" s="6">
        <v>179</v>
      </c>
      <c r="J88" s="10">
        <f t="shared" si="17"/>
        <v>39</v>
      </c>
      <c r="K88" s="10">
        <f t="shared" si="18"/>
        <v>43</v>
      </c>
      <c r="L88" s="6">
        <f t="shared" si="19"/>
        <v>52732</v>
      </c>
      <c r="M88" s="7"/>
      <c r="N88" s="7"/>
    </row>
    <row r="89" spans="1:14" ht="9">
      <c r="A89" s="19" t="s">
        <v>26</v>
      </c>
      <c r="B89" s="2" t="s">
        <v>89</v>
      </c>
      <c r="C89" s="6">
        <v>45849</v>
      </c>
      <c r="D89" s="6">
        <v>40</v>
      </c>
      <c r="E89" s="6">
        <v>1</v>
      </c>
      <c r="F89" s="6">
        <v>46</v>
      </c>
      <c r="G89" s="10">
        <f t="shared" si="16"/>
        <v>-6</v>
      </c>
      <c r="H89" s="6">
        <v>186</v>
      </c>
      <c r="I89" s="6">
        <v>174</v>
      </c>
      <c r="J89" s="10">
        <f t="shared" si="17"/>
        <v>12</v>
      </c>
      <c r="K89" s="10">
        <f t="shared" si="18"/>
        <v>6</v>
      </c>
      <c r="L89" s="6">
        <v>45854</v>
      </c>
      <c r="M89" s="7"/>
      <c r="N89" s="7"/>
    </row>
    <row r="90" spans="3:12" ht="8.25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8.25">
      <c r="A91" s="2" t="s">
        <v>30</v>
      </c>
      <c r="C91" s="4"/>
      <c r="D91" s="4"/>
      <c r="E91" s="4"/>
      <c r="F91" s="4"/>
      <c r="G91" s="4"/>
      <c r="H91" s="7"/>
      <c r="I91" s="7"/>
      <c r="J91" s="4"/>
      <c r="K91" s="4"/>
      <c r="L91" s="4"/>
    </row>
    <row r="92" spans="1:7" ht="8.25">
      <c r="A92" s="2" t="s">
        <v>28</v>
      </c>
      <c r="G92" s="6"/>
    </row>
    <row r="93" spans="1:12" s="1" customFormat="1" ht="8.25">
      <c r="A93" s="2" t="s">
        <v>29</v>
      </c>
      <c r="C93" s="2"/>
      <c r="D93" s="2"/>
      <c r="E93" s="2"/>
      <c r="F93" s="2"/>
      <c r="G93" s="6"/>
      <c r="H93" s="2"/>
      <c r="I93" s="2"/>
      <c r="J93" s="2"/>
      <c r="K93" s="2"/>
      <c r="L93" s="2"/>
    </row>
    <row r="94" spans="1:12" s="1" customFormat="1" ht="8.25">
      <c r="A94" s="2"/>
      <c r="C94" s="4"/>
      <c r="D94" s="4"/>
      <c r="E94" s="4"/>
      <c r="F94" s="4"/>
      <c r="G94" s="4"/>
      <c r="H94" s="7"/>
      <c r="I94" s="7"/>
      <c r="J94" s="4"/>
      <c r="K94" s="4"/>
      <c r="L94" s="4"/>
    </row>
    <row r="95" spans="3:12" ht="8.25">
      <c r="C95" s="4"/>
      <c r="D95" s="4"/>
      <c r="E95" s="4"/>
      <c r="F95" s="4"/>
      <c r="G95" s="4"/>
      <c r="H95" s="7"/>
      <c r="I95" s="7"/>
      <c r="J95" s="4"/>
      <c r="K95" s="4"/>
      <c r="L95" s="4"/>
    </row>
    <row r="96" spans="3:12" ht="8.25">
      <c r="C96" s="7"/>
      <c r="D96" s="7"/>
      <c r="E96" s="7"/>
      <c r="F96" s="7"/>
      <c r="G96" s="7"/>
      <c r="H96" s="7"/>
      <c r="I96" s="7"/>
      <c r="J96" s="7"/>
      <c r="K96" s="7"/>
      <c r="L96" s="7"/>
    </row>
    <row r="97" ht="8.25">
      <c r="G97" s="6"/>
    </row>
    <row r="98" ht="8.25">
      <c r="G98" s="6"/>
    </row>
    <row r="99" ht="8.25">
      <c r="G99" s="6"/>
    </row>
    <row r="100" ht="8.25">
      <c r="G100" s="6"/>
    </row>
    <row r="101" ht="8.25">
      <c r="G101" s="6"/>
    </row>
    <row r="102" ht="8.25">
      <c r="G102" s="6"/>
    </row>
    <row r="103" ht="8.25">
      <c r="G103" s="6"/>
    </row>
    <row r="104" ht="8.25">
      <c r="G104" s="6"/>
    </row>
    <row r="105" ht="8.25">
      <c r="G105" s="6"/>
    </row>
  </sheetData>
  <sheetProtection/>
  <mergeCells count="15">
    <mergeCell ref="A5:A10"/>
    <mergeCell ref="B5:B10"/>
    <mergeCell ref="C5:C9"/>
    <mergeCell ref="D5:G5"/>
    <mergeCell ref="E6:E9"/>
    <mergeCell ref="F6:F9"/>
    <mergeCell ref="G6:G9"/>
    <mergeCell ref="C73:L73"/>
    <mergeCell ref="H5:J5"/>
    <mergeCell ref="K5:K9"/>
    <mergeCell ref="L5:L9"/>
    <mergeCell ref="D6:D9"/>
    <mergeCell ref="J6:J9"/>
    <mergeCell ref="H6:H9"/>
    <mergeCell ref="I6:I9"/>
  </mergeCells>
  <printOptions/>
  <pageMargins left="0.5511811023622047" right="0.6692913385826772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Alexander.Stief</dc:creator>
  <cp:keywords/>
  <dc:description/>
  <cp:lastModifiedBy>Herrmann, Renate (LSN)</cp:lastModifiedBy>
  <cp:lastPrinted>2016-03-22T15:17:34Z</cp:lastPrinted>
  <dcterms:created xsi:type="dcterms:W3CDTF">2008-06-18T09:16:41Z</dcterms:created>
  <dcterms:modified xsi:type="dcterms:W3CDTF">2016-04-07T07:54:52Z</dcterms:modified>
  <cp:category/>
  <cp:version/>
  <cp:contentType/>
  <cp:contentStatus/>
</cp:coreProperties>
</file>